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planificacion\Planificacion 2022\Estadisticas\Año 2022\T3\"/>
    </mc:Choice>
  </mc:AlternateContent>
  <bookViews>
    <workbookView xWindow="0" yWindow="0" windowWidth="20490" windowHeight="6660"/>
  </bookViews>
  <sheets>
    <sheet name="CONSOLIDADO" sheetId="1" r:id="rId1"/>
    <sheet name="DATOS ABIERTOS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" l="1"/>
  <c r="F2" i="2"/>
  <c r="G2" i="2"/>
  <c r="H2" i="2"/>
  <c r="E3" i="2"/>
  <c r="F3" i="2"/>
  <c r="G3" i="2"/>
  <c r="H3" i="2"/>
  <c r="E4" i="2"/>
  <c r="F4" i="2"/>
  <c r="G4" i="2"/>
  <c r="H4" i="2"/>
  <c r="E5" i="2"/>
  <c r="F5" i="2"/>
  <c r="G5" i="2"/>
  <c r="H5" i="2"/>
  <c r="E6" i="2"/>
  <c r="F6" i="2"/>
  <c r="G6" i="2"/>
  <c r="H6" i="2"/>
  <c r="E7" i="2"/>
  <c r="F7" i="2"/>
  <c r="G7" i="2"/>
  <c r="H7" i="2"/>
  <c r="E8" i="2"/>
  <c r="F8" i="2"/>
  <c r="G8" i="2"/>
  <c r="H8" i="2"/>
  <c r="E9" i="2"/>
  <c r="F9" i="2"/>
  <c r="G9" i="2"/>
  <c r="H9" i="2"/>
  <c r="A8" i="1"/>
  <c r="A64" i="1" s="1"/>
  <c r="A121" i="1" s="1"/>
  <c r="D68" i="1"/>
  <c r="D125" i="1"/>
</calcChain>
</file>

<file path=xl/sharedStrings.xml><?xml version="1.0" encoding="utf-8"?>
<sst xmlns="http://schemas.openxmlformats.org/spreadsheetml/2006/main" count="62" uniqueCount="32">
  <si>
    <r>
      <rPr>
        <b/>
        <sz val="11"/>
        <color theme="1"/>
        <rFont val="Times New Roman"/>
        <family val="1"/>
      </rPr>
      <t xml:space="preserve">Ing. Yuberquis Alt. Genao </t>
    </r>
    <r>
      <rPr>
        <sz val="11"/>
        <color theme="1"/>
        <rFont val="Times New Roman"/>
        <family val="1"/>
      </rPr>
      <t xml:space="preserve">
Directora de Planificación y Desarrollo TSE</t>
    </r>
  </si>
  <si>
    <t>Actores del sistema electoral, sociedad civil y ciudadanos capacitados en la importancia de la justicia y derecho electoral.</t>
  </si>
  <si>
    <t>LOGRADO</t>
  </si>
  <si>
    <t>PLANIFICADO</t>
  </si>
  <si>
    <t>NOMBRE</t>
  </si>
  <si>
    <t>CÓDIGO</t>
  </si>
  <si>
    <t xml:space="preserve"> AÑO 2022</t>
  </si>
  <si>
    <t xml:space="preserve">PRODUCCIÓN DE META FÍSICA </t>
  </si>
  <si>
    <t>TRIBUNAL SUPERIOR ELECTORAL</t>
  </si>
  <si>
    <t>Ciudadanos acceden a servicios de rectificación de actas del estado civil.</t>
  </si>
  <si>
    <t>Partidos, agrupaciones y movimientos políticos con conflictos contenciosos electorales decididos.</t>
  </si>
  <si>
    <t>Actores del sistema electoral, sociedad civil y ciudadanos capacitados en la importancia de la justicia y derecho electoral</t>
  </si>
  <si>
    <t>PERSONAS</t>
  </si>
  <si>
    <t>Autos de corrección de sentencias de rectificación</t>
  </si>
  <si>
    <t>DECISIONES</t>
  </si>
  <si>
    <t>Ciudadanos acceden a servicios de rectificación de actas del estado civil</t>
  </si>
  <si>
    <t>Sentencias de recursos de reconsideración contra sentencias de rectificación</t>
  </si>
  <si>
    <t>Sentencias de recursos de revisión contra sentencias de rectificación</t>
  </si>
  <si>
    <t>Sentencias de rectificación</t>
  </si>
  <si>
    <t>Resoluciones</t>
  </si>
  <si>
    <t>Partidos, agrupaciones y movimientos políticos con conflictos contenciosos electorales decididos</t>
  </si>
  <si>
    <t>Ordenanzas</t>
  </si>
  <si>
    <t>Sentencias</t>
  </si>
  <si>
    <t>TOTAL</t>
  </si>
  <si>
    <t>Septiembre</t>
  </si>
  <si>
    <t xml:space="preserve">Agosto </t>
  </si>
  <si>
    <t>Julio</t>
  </si>
  <si>
    <t xml:space="preserve">DESCRIPCION </t>
  </si>
  <si>
    <t>UNIDAD DE MEDIDA</t>
  </si>
  <si>
    <t>CODIGO</t>
  </si>
  <si>
    <t>Datos: Suministrados por Secretaria General 03/10/2022</t>
  </si>
  <si>
    <t>Datos: Suministrados por el Centro de Investigación y capacitación de Justicia Electoral y Democracia (CICJED) 03/10/2022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</si>
</sst>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BD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3" fontId="2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3" fontId="0" fillId="0" borderId="0" xfId="0" applyNumberFormat="1"/>
    <xf numFmtId="0" fontId="1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50" baseline="0">
              <a:solidFill>
                <a:srgbClr val="878A39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6837104428086083E-2"/>
          <c:y val="0.18495371044596495"/>
          <c:w val="0.9422857069416577"/>
          <c:h val="0.73949754810066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CONSOLIDADO!$A$12:$B$12</c:f>
              <c:strCache>
                <c:ptCount val="2"/>
                <c:pt idx="0">
                  <c:v>6445</c:v>
                </c:pt>
                <c:pt idx="1">
                  <c:v>Partidos, agrupaciones y movimientos políticos con conflictos contenciosos electorales decididos.</c:v>
                </c:pt>
              </c:strCache>
            </c:strRef>
          </c:tx>
          <c:spPr>
            <a:gradFill flip="none" rotWithShape="1">
              <a:gsLst>
                <a:gs pos="63000">
                  <a:srgbClr val="CBD600"/>
                </a:gs>
                <a:gs pos="95000">
                  <a:schemeClr val="bg1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63000">
                    <a:srgbClr val="CBD600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1D-43C8-AA43-C09A6D3B35B8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63000">
                    <a:srgbClr val="CBD600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41D-43C8-AA43-C09A6D3B35B8}"/>
              </c:ext>
            </c:extLst>
          </c:dPt>
          <c:dLbls>
            <c:dLbl>
              <c:idx val="0"/>
              <c:layout>
                <c:manualLayout>
                  <c:x val="0.14809709418846398"/>
                  <c:y val="8.7998230994376481E-2"/>
                </c:manualLayout>
              </c:layout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41D-43C8-AA43-C09A6D3B35B8}"/>
                </c:ext>
              </c:extLst>
            </c:dLbl>
            <c:dLbl>
              <c:idx val="1"/>
              <c:layout>
                <c:manualLayout>
                  <c:x val="-0.11052021954362981"/>
                  <c:y val="7.6590496428836233E-3"/>
                </c:manualLayout>
              </c:layout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41D-43C8-AA43-C09A6D3B35B8}"/>
                </c:ext>
              </c:extLst>
            </c:dLbl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CONSOLIDADO!$C$11:$D$11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CONSOLIDADO!$C$12:$D$12</c:f>
              <c:numCache>
                <c:formatCode>#,##0</c:formatCode>
                <c:ptCount val="2"/>
                <c:pt idx="0">
                  <c:v>5</c:v>
                </c:pt>
                <c:pt idx="1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1D-43C8-AA43-C09A6D3B35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1606810223"/>
        <c:axId val="1606805647"/>
      </c:barChart>
      <c:catAx>
        <c:axId val="160681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06805647"/>
        <c:crosses val="autoZero"/>
        <c:auto val="1"/>
        <c:lblAlgn val="ctr"/>
        <c:lblOffset val="100"/>
        <c:noMultiLvlLbl val="0"/>
      </c:catAx>
      <c:valAx>
        <c:axId val="1606805647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06810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50" baseline="0">
                <a:solidFill>
                  <a:srgbClr val="878A39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>
                <a:solidFill>
                  <a:srgbClr val="878A39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6446 Ciudadanos acceden a servicios de rectificación de actas del estado civil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50" baseline="0">
              <a:solidFill>
                <a:srgbClr val="878A39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3582875317692383E-2"/>
          <c:y val="0.17625066646699553"/>
          <c:w val="0.90287983334342858"/>
          <c:h val="0.728663051069768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CONSOLIDADO!$A$68:$B$68</c:f>
              <c:strCache>
                <c:ptCount val="2"/>
                <c:pt idx="0">
                  <c:v>6446</c:v>
                </c:pt>
                <c:pt idx="1">
                  <c:v>Ciudadanos acceden a servicios de rectificación de actas del estado civil.</c:v>
                </c:pt>
              </c:strCache>
            </c:strRef>
          </c:tx>
          <c:spPr>
            <a:gradFill flip="none" rotWithShape="1">
              <a:gsLst>
                <a:gs pos="63000">
                  <a:srgbClr val="878A39"/>
                </a:gs>
                <a:gs pos="95000">
                  <a:schemeClr val="bg1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63000">
                    <a:srgbClr val="878A39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92-4971-9026-8CFDDE4A050E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63000">
                    <a:srgbClr val="878A39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92-4971-9026-8CFDDE4A05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CONSOLIDADO!$C$67:$D$67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CONSOLIDADO!$C$68:$D$68</c:f>
              <c:numCache>
                <c:formatCode>#,##0</c:formatCode>
                <c:ptCount val="2"/>
                <c:pt idx="0">
                  <c:v>1050</c:v>
                </c:pt>
                <c:pt idx="1">
                  <c:v>1348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2-4971-9026-8CFDDE4A050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1610413215"/>
        <c:axId val="1610414047"/>
      </c:barChart>
      <c:catAx>
        <c:axId val="1610413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14047"/>
        <c:crosses val="autoZero"/>
        <c:auto val="1"/>
        <c:lblAlgn val="ctr"/>
        <c:lblOffset val="100"/>
        <c:noMultiLvlLbl val="0"/>
      </c:catAx>
      <c:valAx>
        <c:axId val="1610414047"/>
        <c:scaling>
          <c:orientation val="minMax"/>
          <c:min val="7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13215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50" baseline="0">
                <a:solidFill>
                  <a:srgbClr val="878A39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>
                <a:solidFill>
                  <a:srgbClr val="878A39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6447 Actores del sistema electoral, sociedad civil y ciudadanos capacitados en la importancia de la justicia y derecho electoral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50" baseline="0">
              <a:solidFill>
                <a:srgbClr val="878A39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CONSOLIDADO!$A$125:$B$125</c:f>
              <c:strCache>
                <c:ptCount val="2"/>
                <c:pt idx="0">
                  <c:v>6447</c:v>
                </c:pt>
                <c:pt idx="1">
                  <c:v>Actores del sistema electoral, sociedad civil y ciudadanos capacitados en la importancia de la justicia y derecho electoral.</c:v>
                </c:pt>
              </c:strCache>
            </c:strRef>
          </c:tx>
          <c:spPr>
            <a:gradFill flip="none" rotWithShape="1">
              <a:gsLst>
                <a:gs pos="63000">
                  <a:srgbClr val="D78867"/>
                </a:gs>
                <a:gs pos="95000">
                  <a:schemeClr val="bg1"/>
                </a:gs>
              </a:gsLst>
              <a:lin ang="5400000" scaled="1"/>
            </a:gradFill>
            <a:ln>
              <a:noFill/>
            </a:ln>
            <a:effectLst>
              <a:glow>
                <a:schemeClr val="accent1"/>
              </a:glow>
            </a:effectLst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63000">
                    <a:srgbClr val="D78867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>
                <a:glow>
                  <a:schemeClr val="accent1"/>
                </a:glow>
              </a:effectLst>
            </c:spPr>
            <c:extLst>
              <c:ext xmlns:c16="http://schemas.microsoft.com/office/drawing/2014/chart" uri="{C3380CC4-5D6E-409C-BE32-E72D297353CC}">
                <c16:uniqueId val="{00000001-F3FA-46AA-B742-EEB2EAA04E6B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63000">
                    <a:srgbClr val="D78867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>
                <a:glow>
                  <a:schemeClr val="accent1"/>
                </a:glow>
              </a:effectLst>
            </c:spPr>
            <c:extLst>
              <c:ext xmlns:c16="http://schemas.microsoft.com/office/drawing/2014/chart" uri="{C3380CC4-5D6E-409C-BE32-E72D297353CC}">
                <c16:uniqueId val="{00000003-F3FA-46AA-B742-EEB2EAA04E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CONSOLIDADO!$C$124:$D$124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CONSOLIDADO!$C$125:$D$125</c:f>
              <c:numCache>
                <c:formatCode>#,##0</c:formatCode>
                <c:ptCount val="2"/>
                <c:pt idx="0">
                  <c:v>400</c:v>
                </c:pt>
                <c:pt idx="1">
                  <c:v>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FA-46AA-B742-EEB2EAA04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5"/>
        <c:overlap val="-70"/>
        <c:axId val="1610416127"/>
        <c:axId val="1610420287"/>
      </c:barChart>
      <c:catAx>
        <c:axId val="161041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20287"/>
        <c:crosses val="autoZero"/>
        <c:auto val="1"/>
        <c:lblAlgn val="ctr"/>
        <c:lblOffset val="100"/>
        <c:noMultiLvlLbl val="0"/>
      </c:catAx>
      <c:valAx>
        <c:axId val="161042028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1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119506</xdr:colOff>
      <xdr:row>13</xdr:row>
      <xdr:rowOff>0</xdr:rowOff>
    </xdr:from>
    <xdr:to>
      <xdr:col>3</xdr:col>
      <xdr:colOff>844826</xdr:colOff>
      <xdr:row>29</xdr:row>
      <xdr:rowOff>13607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69</xdr:row>
      <xdr:rowOff>17609</xdr:rowOff>
    </xdr:from>
    <xdr:to>
      <xdr:col>3</xdr:col>
      <xdr:colOff>1039666</xdr:colOff>
      <xdr:row>85</xdr:row>
      <xdr:rowOff>68037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1897016</xdr:colOff>
      <xdr:row>0</xdr:row>
      <xdr:rowOff>0</xdr:rowOff>
    </xdr:from>
    <xdr:ext cx="792613" cy="743857"/>
    <xdr:pic>
      <xdr:nvPicPr>
        <xdr:cNvPr id="4" name="Imagen 3" descr="LOGO-MOD-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1525541" y="0"/>
          <a:ext cx="792613" cy="743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126</xdr:row>
      <xdr:rowOff>25471</xdr:rowOff>
    </xdr:from>
    <xdr:to>
      <xdr:col>3</xdr:col>
      <xdr:colOff>1040016</xdr:colOff>
      <xdr:row>142</xdr:row>
      <xdr:rowOff>43779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1902708</xdr:colOff>
      <xdr:row>56</xdr:row>
      <xdr:rowOff>20411</xdr:rowOff>
    </xdr:from>
    <xdr:ext cx="794777" cy="747568"/>
    <xdr:pic>
      <xdr:nvPicPr>
        <xdr:cNvPr id="6" name="Imagen 5" descr="LOGO-MOD-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1521708" y="10688411"/>
          <a:ext cx="794777" cy="74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1914897</xdr:colOff>
      <xdr:row>112</xdr:row>
      <xdr:rowOff>187098</xdr:rowOff>
    </xdr:from>
    <xdr:ext cx="793978" cy="747568"/>
    <xdr:pic>
      <xdr:nvPicPr>
        <xdr:cNvPr id="7" name="Imagen 6" descr="LOGO-MOD-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1524372" y="21523098"/>
          <a:ext cx="793978" cy="74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33618</xdr:colOff>
      <xdr:row>36</xdr:row>
      <xdr:rowOff>134472</xdr:rowOff>
    </xdr:from>
    <xdr:to>
      <xdr:col>1</xdr:col>
      <xdr:colOff>2454089</xdr:colOff>
      <xdr:row>36</xdr:row>
      <xdr:rowOff>134472</xdr:rowOff>
    </xdr:to>
    <xdr:cxnSp macro="">
      <xdr:nvCxnSpPr>
        <xdr:cNvPr id="8" name="Conector recto 7"/>
        <xdr:cNvCxnSpPr/>
      </xdr:nvCxnSpPr>
      <xdr:spPr>
        <a:xfrm flipV="1">
          <a:off x="795618" y="6992472"/>
          <a:ext cx="72502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92</xdr:row>
      <xdr:rowOff>134472</xdr:rowOff>
    </xdr:from>
    <xdr:to>
      <xdr:col>1</xdr:col>
      <xdr:colOff>2454089</xdr:colOff>
      <xdr:row>92</xdr:row>
      <xdr:rowOff>134472</xdr:rowOff>
    </xdr:to>
    <xdr:cxnSp macro="">
      <xdr:nvCxnSpPr>
        <xdr:cNvPr id="9" name="Conector recto 8"/>
        <xdr:cNvCxnSpPr/>
      </xdr:nvCxnSpPr>
      <xdr:spPr>
        <a:xfrm flipV="1">
          <a:off x="795618" y="17660472"/>
          <a:ext cx="72502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149</xdr:row>
      <xdr:rowOff>134472</xdr:rowOff>
    </xdr:from>
    <xdr:to>
      <xdr:col>1</xdr:col>
      <xdr:colOff>2454089</xdr:colOff>
      <xdr:row>149</xdr:row>
      <xdr:rowOff>134472</xdr:rowOff>
    </xdr:to>
    <xdr:cxnSp macro="">
      <xdr:nvCxnSpPr>
        <xdr:cNvPr id="10" name="Conector recto 9"/>
        <xdr:cNvCxnSpPr/>
      </xdr:nvCxnSpPr>
      <xdr:spPr>
        <a:xfrm flipV="1">
          <a:off x="795618" y="28518972"/>
          <a:ext cx="72502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36</xdr:row>
      <xdr:rowOff>134472</xdr:rowOff>
    </xdr:from>
    <xdr:to>
      <xdr:col>1</xdr:col>
      <xdr:colOff>2454089</xdr:colOff>
      <xdr:row>36</xdr:row>
      <xdr:rowOff>134472</xdr:rowOff>
    </xdr:to>
    <xdr:cxnSp macro="">
      <xdr:nvCxnSpPr>
        <xdr:cNvPr id="11" name="Conector recto 10"/>
        <xdr:cNvCxnSpPr/>
      </xdr:nvCxnSpPr>
      <xdr:spPr>
        <a:xfrm flipV="1">
          <a:off x="795618" y="6992472"/>
          <a:ext cx="72502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149</xdr:row>
      <xdr:rowOff>134472</xdr:rowOff>
    </xdr:from>
    <xdr:to>
      <xdr:col>1</xdr:col>
      <xdr:colOff>2454089</xdr:colOff>
      <xdr:row>149</xdr:row>
      <xdr:rowOff>134472</xdr:rowOff>
    </xdr:to>
    <xdr:cxnSp macro="">
      <xdr:nvCxnSpPr>
        <xdr:cNvPr id="12" name="Conector recto 11"/>
        <xdr:cNvCxnSpPr/>
      </xdr:nvCxnSpPr>
      <xdr:spPr>
        <a:xfrm flipV="1">
          <a:off x="795618" y="28518972"/>
          <a:ext cx="72502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rcer%20TRIMESTRE%20%20estadisiticas%20%202022%20PARA%20LA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o 6445 CONTENC"/>
      <sheetName val="Producto 6446 REC."/>
      <sheetName val="Producto 6447 CICJED"/>
      <sheetName val="CONSOLIDADO"/>
      <sheetName val="DATOS ABIERTOS"/>
      <sheetName val="Producto 6447 CICJED (origina)"/>
      <sheetName val="Hoja2"/>
    </sheetNames>
    <sheetDataSet>
      <sheetData sheetId="0">
        <row r="13">
          <cell r="C13">
            <v>1</v>
          </cell>
          <cell r="D13"/>
          <cell r="E13"/>
        </row>
        <row r="14">
          <cell r="C14"/>
          <cell r="D14"/>
          <cell r="E14"/>
        </row>
        <row r="15">
          <cell r="C15"/>
          <cell r="D15"/>
          <cell r="E15"/>
        </row>
      </sheetData>
      <sheetData sheetId="1">
        <row r="14">
          <cell r="C14">
            <v>333</v>
          </cell>
          <cell r="D14">
            <v>509</v>
          </cell>
          <cell r="E14">
            <v>494</v>
          </cell>
          <cell r="F14">
            <v>1336</v>
          </cell>
        </row>
        <row r="15">
          <cell r="C15">
            <v>3</v>
          </cell>
          <cell r="D15">
            <v>2</v>
          </cell>
          <cell r="E15">
            <v>0</v>
          </cell>
          <cell r="F15">
            <v>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</v>
          </cell>
          <cell r="D17">
            <v>4</v>
          </cell>
          <cell r="E17">
            <v>0</v>
          </cell>
          <cell r="F17">
            <v>7</v>
          </cell>
        </row>
      </sheetData>
      <sheetData sheetId="2">
        <row r="8">
          <cell r="A8" t="str">
            <v>TERCER TRIMESTRE</v>
          </cell>
          <cell r="B8"/>
          <cell r="C8"/>
          <cell r="D8"/>
          <cell r="E8"/>
          <cell r="F8"/>
          <cell r="G8"/>
          <cell r="H8"/>
        </row>
        <row r="14">
          <cell r="D14">
            <v>52</v>
          </cell>
          <cell r="E14">
            <v>242</v>
          </cell>
          <cell r="F14">
            <v>121</v>
          </cell>
          <cell r="G14">
            <v>415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0"/>
  <sheetViews>
    <sheetView showGridLines="0" tabSelected="1" topLeftCell="A13" zoomScale="85" zoomScaleNormal="85" zoomScaleSheetLayoutView="70" zoomScalePageLayoutView="85" workbookViewId="0">
      <selection activeCell="F18" sqref="F18"/>
    </sheetView>
  </sheetViews>
  <sheetFormatPr baseColWidth="10" defaultRowHeight="15" x14ac:dyDescent="0.25"/>
  <cols>
    <col min="1" max="1" width="11.42578125" style="1" customWidth="1"/>
    <col min="2" max="2" width="46.7109375" style="1" customWidth="1"/>
    <col min="3" max="3" width="17.140625" style="1" bestFit="1" customWidth="1"/>
    <col min="4" max="4" width="15.7109375" style="1" customWidth="1"/>
    <col min="5" max="5" width="3.42578125" style="1" customWidth="1"/>
    <col min="6" max="16384" width="11.42578125" style="1"/>
  </cols>
  <sheetData>
    <row r="3" spans="1:5" ht="15.75" customHeight="1" x14ac:dyDescent="0.25"/>
    <row r="5" spans="1:5" ht="18.75" x14ac:dyDescent="0.25">
      <c r="A5" s="20" t="s">
        <v>8</v>
      </c>
      <c r="B5" s="20"/>
      <c r="C5" s="20"/>
      <c r="D5" s="20"/>
      <c r="E5" s="17"/>
    </row>
    <row r="7" spans="1:5" s="15" customFormat="1" ht="12.75" x14ac:dyDescent="0.2">
      <c r="A7" s="21" t="s">
        <v>7</v>
      </c>
      <c r="B7" s="21"/>
      <c r="C7" s="21"/>
      <c r="D7" s="21"/>
      <c r="E7" s="16"/>
    </row>
    <row r="8" spans="1:5" s="15" customFormat="1" ht="12.75" x14ac:dyDescent="0.2">
      <c r="A8" s="21" t="str">
        <f>'[1]Producto 6447 CICJED'!$A$8:$H$8</f>
        <v>TERCER TRIMESTRE</v>
      </c>
      <c r="B8" s="21"/>
      <c r="C8" s="21"/>
      <c r="D8" s="21"/>
      <c r="E8" s="16"/>
    </row>
    <row r="9" spans="1:5" s="15" customFormat="1" ht="24.75" customHeight="1" x14ac:dyDescent="0.2">
      <c r="A9" s="21" t="s">
        <v>6</v>
      </c>
      <c r="B9" s="21"/>
      <c r="C9" s="21"/>
      <c r="D9" s="21"/>
      <c r="E9" s="16"/>
    </row>
    <row r="10" spans="1:5" x14ac:dyDescent="0.25">
      <c r="A10" s="14"/>
      <c r="B10" s="14"/>
      <c r="C10" s="14"/>
      <c r="D10" s="14"/>
      <c r="E10" s="14"/>
    </row>
    <row r="11" spans="1:5" s="12" customFormat="1" ht="26.25" customHeight="1" x14ac:dyDescent="0.2">
      <c r="A11" s="5" t="s">
        <v>5</v>
      </c>
      <c r="B11" s="5" t="s">
        <v>4</v>
      </c>
      <c r="C11" s="5" t="s">
        <v>3</v>
      </c>
      <c r="D11" s="5" t="s">
        <v>2</v>
      </c>
      <c r="E11" s="13"/>
    </row>
    <row r="12" spans="1:5" ht="30" x14ac:dyDescent="0.25">
      <c r="A12" s="4">
        <v>6445</v>
      </c>
      <c r="B12" s="3" t="s">
        <v>10</v>
      </c>
      <c r="C12" s="2">
        <v>5</v>
      </c>
      <c r="D12" s="2">
        <v>1.4</v>
      </c>
      <c r="E12" s="8"/>
    </row>
    <row r="13" spans="1:5" x14ac:dyDescent="0.25">
      <c r="A13" s="11"/>
      <c r="B13" s="10"/>
      <c r="C13" s="9"/>
      <c r="D13" s="8"/>
      <c r="E13" s="8"/>
    </row>
    <row r="14" spans="1:5" x14ac:dyDescent="0.25">
      <c r="A14" s="11"/>
      <c r="B14" s="10"/>
      <c r="C14" s="9"/>
      <c r="D14" s="8"/>
      <c r="E14" s="8"/>
    </row>
    <row r="17" spans="1:5" x14ac:dyDescent="0.25">
      <c r="A17" s="11"/>
      <c r="B17" s="10"/>
      <c r="C17" s="9"/>
      <c r="D17" s="8"/>
      <c r="E17" s="8"/>
    </row>
    <row r="18" spans="1:5" x14ac:dyDescent="0.25">
      <c r="A18" s="11"/>
      <c r="B18" s="10"/>
      <c r="C18" s="9"/>
      <c r="D18" s="8"/>
      <c r="E18" s="8"/>
    </row>
    <row r="31" spans="1:5" ht="5.25" customHeight="1" x14ac:dyDescent="0.25"/>
    <row r="32" spans="1:5" x14ac:dyDescent="0.25">
      <c r="A32" s="22" t="s">
        <v>30</v>
      </c>
      <c r="B32" s="22"/>
      <c r="C32" s="22"/>
      <c r="D32" s="22"/>
      <c r="E32" s="7"/>
    </row>
    <row r="37" spans="1:3" ht="42" customHeight="1" x14ac:dyDescent="0.25">
      <c r="A37" s="19" t="s">
        <v>0</v>
      </c>
      <c r="B37" s="19"/>
      <c r="C37" s="6"/>
    </row>
    <row r="61" spans="1:4" ht="18.75" x14ac:dyDescent="0.25">
      <c r="A61" s="20" t="s">
        <v>8</v>
      </c>
      <c r="B61" s="20"/>
      <c r="C61" s="20"/>
      <c r="D61" s="20"/>
    </row>
    <row r="63" spans="1:4" x14ac:dyDescent="0.25">
      <c r="A63" s="21" t="s">
        <v>7</v>
      </c>
      <c r="B63" s="21"/>
      <c r="C63" s="21"/>
      <c r="D63" s="21"/>
    </row>
    <row r="64" spans="1:4" x14ac:dyDescent="0.25">
      <c r="A64" s="21" t="str">
        <f>A8</f>
        <v>TERCER TRIMESTRE</v>
      </c>
      <c r="B64" s="21"/>
      <c r="C64" s="21"/>
      <c r="D64" s="21"/>
    </row>
    <row r="65" spans="1:4" x14ac:dyDescent="0.25">
      <c r="A65" s="21" t="s">
        <v>6</v>
      </c>
      <c r="B65" s="21"/>
      <c r="C65" s="21"/>
      <c r="D65" s="21"/>
    </row>
    <row r="67" spans="1:4" ht="18" customHeight="1" x14ac:dyDescent="0.25">
      <c r="A67" s="5" t="s">
        <v>5</v>
      </c>
      <c r="B67" s="5" t="s">
        <v>4</v>
      </c>
      <c r="C67" s="5" t="s">
        <v>3</v>
      </c>
      <c r="D67" s="5" t="s">
        <v>2</v>
      </c>
    </row>
    <row r="68" spans="1:4" ht="30" x14ac:dyDescent="0.25">
      <c r="A68" s="4">
        <v>6446</v>
      </c>
      <c r="B68" s="3" t="s">
        <v>9</v>
      </c>
      <c r="C68" s="2">
        <v>1050</v>
      </c>
      <c r="D68" s="2">
        <f>SUM('[1]Producto 6446 REC.'!F14:F17)</f>
        <v>1348</v>
      </c>
    </row>
    <row r="88" spans="1:4" ht="15" customHeight="1" x14ac:dyDescent="0.25">
      <c r="A88" s="22" t="s">
        <v>30</v>
      </c>
      <c r="B88" s="22"/>
      <c r="C88" s="22"/>
      <c r="D88" s="22"/>
    </row>
    <row r="93" spans="1:4" ht="42" customHeight="1" x14ac:dyDescent="0.25">
      <c r="A93" s="19" t="s">
        <v>0</v>
      </c>
      <c r="B93" s="19"/>
    </row>
    <row r="118" spans="1:4" ht="18.75" x14ac:dyDescent="0.25">
      <c r="A118" s="20" t="s">
        <v>8</v>
      </c>
      <c r="B118" s="20"/>
      <c r="C118" s="20"/>
      <c r="D118" s="20"/>
    </row>
    <row r="120" spans="1:4" x14ac:dyDescent="0.25">
      <c r="A120" s="21" t="s">
        <v>7</v>
      </c>
      <c r="B120" s="21"/>
      <c r="C120" s="21"/>
      <c r="D120" s="21"/>
    </row>
    <row r="121" spans="1:4" x14ac:dyDescent="0.25">
      <c r="A121" s="21" t="str">
        <f>A64</f>
        <v>TERCER TRIMESTRE</v>
      </c>
      <c r="B121" s="21"/>
      <c r="C121" s="21"/>
      <c r="D121" s="21"/>
    </row>
    <row r="122" spans="1:4" x14ac:dyDescent="0.25">
      <c r="A122" s="21" t="s">
        <v>6</v>
      </c>
      <c r="B122" s="21"/>
      <c r="C122" s="21"/>
      <c r="D122" s="21"/>
    </row>
    <row r="124" spans="1:4" ht="18" customHeight="1" x14ac:dyDescent="0.25">
      <c r="A124" s="5" t="s">
        <v>5</v>
      </c>
      <c r="B124" s="5" t="s">
        <v>4</v>
      </c>
      <c r="C124" s="5" t="s">
        <v>3</v>
      </c>
      <c r="D124" s="5" t="s">
        <v>2</v>
      </c>
    </row>
    <row r="125" spans="1:4" ht="45" x14ac:dyDescent="0.25">
      <c r="A125" s="4">
        <v>6447</v>
      </c>
      <c r="B125" s="3" t="s">
        <v>1</v>
      </c>
      <c r="C125" s="2">
        <v>400</v>
      </c>
      <c r="D125" s="2">
        <f>'[1]Producto 6447 CICJED'!G14</f>
        <v>415</v>
      </c>
    </row>
    <row r="145" spans="1:4" ht="35.25" customHeight="1" x14ac:dyDescent="0.25">
      <c r="A145" s="22" t="s">
        <v>31</v>
      </c>
      <c r="B145" s="22"/>
      <c r="C145" s="22"/>
      <c r="D145" s="22"/>
    </row>
    <row r="150" spans="1:4" ht="42" customHeight="1" x14ac:dyDescent="0.25">
      <c r="A150" s="19" t="s">
        <v>0</v>
      </c>
      <c r="B150" s="19"/>
    </row>
  </sheetData>
  <mergeCells count="18">
    <mergeCell ref="A150:B150"/>
    <mergeCell ref="A61:D61"/>
    <mergeCell ref="A63:D63"/>
    <mergeCell ref="A64:D64"/>
    <mergeCell ref="A65:D65"/>
    <mergeCell ref="A88:D88"/>
    <mergeCell ref="A93:B93"/>
    <mergeCell ref="A118:D118"/>
    <mergeCell ref="A120:D120"/>
    <mergeCell ref="A121:D121"/>
    <mergeCell ref="A122:D122"/>
    <mergeCell ref="A145:D145"/>
    <mergeCell ref="A37:B37"/>
    <mergeCell ref="A5:D5"/>
    <mergeCell ref="A7:D7"/>
    <mergeCell ref="A8:D8"/>
    <mergeCell ref="A9:D9"/>
    <mergeCell ref="A32:D32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opLeftCell="C1" workbookViewId="0">
      <selection activeCell="D68" sqref="D68"/>
    </sheetView>
  </sheetViews>
  <sheetFormatPr baseColWidth="10" defaultRowHeight="15" x14ac:dyDescent="0.25"/>
  <cols>
    <col min="2" max="2" width="109.28515625" bestFit="1" customWidth="1"/>
    <col min="3" max="3" width="18.5703125" bestFit="1" customWidth="1"/>
    <col min="4" max="4" width="109.28515625" bestFit="1" customWidth="1"/>
    <col min="5" max="5" width="5.140625" bestFit="1" customWidth="1"/>
    <col min="6" max="6" width="6.85546875" customWidth="1"/>
    <col min="7" max="7" width="11.42578125" bestFit="1" customWidth="1"/>
    <col min="8" max="8" width="8.5703125" bestFit="1" customWidth="1"/>
  </cols>
  <sheetData>
    <row r="1" spans="1:8" x14ac:dyDescent="0.25">
      <c r="A1" t="s">
        <v>29</v>
      </c>
      <c r="B1" t="s">
        <v>4</v>
      </c>
      <c r="C1" t="s">
        <v>28</v>
      </c>
      <c r="D1" t="s">
        <v>27</v>
      </c>
      <c r="E1" t="s">
        <v>26</v>
      </c>
      <c r="F1" t="s">
        <v>25</v>
      </c>
      <c r="G1" t="s">
        <v>24</v>
      </c>
      <c r="H1" t="s">
        <v>23</v>
      </c>
    </row>
    <row r="2" spans="1:8" x14ac:dyDescent="0.25">
      <c r="A2">
        <v>6445</v>
      </c>
      <c r="B2" t="s">
        <v>20</v>
      </c>
      <c r="C2" t="s">
        <v>14</v>
      </c>
      <c r="D2" t="s">
        <v>22</v>
      </c>
      <c r="E2" s="18">
        <f>'[1]Producto 6445 CONTENC'!$C$13</f>
        <v>1</v>
      </c>
      <c r="F2" s="18">
        <f>'[1]Producto 6445 CONTENC'!$D$13</f>
        <v>0</v>
      </c>
      <c r="G2" s="18">
        <f>'[1]Producto 6445 CONTENC'!$E$13</f>
        <v>0</v>
      </c>
      <c r="H2">
        <f t="shared" ref="H2:H9" si="0">SUM(E2:G2)</f>
        <v>1</v>
      </c>
    </row>
    <row r="3" spans="1:8" x14ac:dyDescent="0.25">
      <c r="A3">
        <v>6445</v>
      </c>
      <c r="B3" t="s">
        <v>20</v>
      </c>
      <c r="C3" t="s">
        <v>14</v>
      </c>
      <c r="D3" t="s">
        <v>21</v>
      </c>
      <c r="E3" s="18">
        <f>'[1]Producto 6445 CONTENC'!$C$14</f>
        <v>0</v>
      </c>
      <c r="F3" s="18">
        <f>'[1]Producto 6445 CONTENC'!$D$14</f>
        <v>0</v>
      </c>
      <c r="G3" s="18">
        <f>'[1]Producto 6445 CONTENC'!$E$14</f>
        <v>0</v>
      </c>
      <c r="H3">
        <f t="shared" si="0"/>
        <v>0</v>
      </c>
    </row>
    <row r="4" spans="1:8" x14ac:dyDescent="0.25">
      <c r="A4">
        <v>6445</v>
      </c>
      <c r="B4" t="s">
        <v>20</v>
      </c>
      <c r="C4" t="s">
        <v>14</v>
      </c>
      <c r="D4" t="s">
        <v>19</v>
      </c>
      <c r="E4" s="18">
        <f>'[1]Producto 6445 CONTENC'!$C$15</f>
        <v>0</v>
      </c>
      <c r="F4" s="18">
        <f>'[1]Producto 6445 CONTENC'!$D$15</f>
        <v>0</v>
      </c>
      <c r="G4" s="18">
        <f>'[1]Producto 6445 CONTENC'!$E$15</f>
        <v>0</v>
      </c>
      <c r="H4">
        <f t="shared" si="0"/>
        <v>0</v>
      </c>
    </row>
    <row r="5" spans="1:8" x14ac:dyDescent="0.25">
      <c r="A5">
        <v>6446</v>
      </c>
      <c r="B5" t="s">
        <v>15</v>
      </c>
      <c r="C5" t="s">
        <v>14</v>
      </c>
      <c r="D5" t="s">
        <v>18</v>
      </c>
      <c r="E5" s="18">
        <f>'[1]Producto 6446 REC.'!C14</f>
        <v>333</v>
      </c>
      <c r="F5" s="18">
        <f>'[1]Producto 6446 REC.'!D14</f>
        <v>509</v>
      </c>
      <c r="G5" s="18">
        <f>'[1]Producto 6446 REC.'!E14</f>
        <v>494</v>
      </c>
      <c r="H5">
        <f t="shared" si="0"/>
        <v>1336</v>
      </c>
    </row>
    <row r="6" spans="1:8" x14ac:dyDescent="0.25">
      <c r="A6">
        <v>6447</v>
      </c>
      <c r="B6" t="s">
        <v>15</v>
      </c>
      <c r="C6" t="s">
        <v>14</v>
      </c>
      <c r="D6" t="s">
        <v>17</v>
      </c>
      <c r="E6" s="18">
        <f>'[1]Producto 6446 REC.'!C15</f>
        <v>3</v>
      </c>
      <c r="F6" s="18">
        <f>'[1]Producto 6446 REC.'!D15</f>
        <v>2</v>
      </c>
      <c r="G6" s="18">
        <f>'[1]Producto 6446 REC.'!E15</f>
        <v>0</v>
      </c>
      <c r="H6">
        <f t="shared" si="0"/>
        <v>5</v>
      </c>
    </row>
    <row r="7" spans="1:8" x14ac:dyDescent="0.25">
      <c r="A7">
        <v>6448</v>
      </c>
      <c r="B7" t="s">
        <v>15</v>
      </c>
      <c r="C7" t="s">
        <v>14</v>
      </c>
      <c r="D7" t="s">
        <v>16</v>
      </c>
      <c r="E7" s="18">
        <f>'[1]Producto 6446 REC.'!C16</f>
        <v>0</v>
      </c>
      <c r="F7" s="18">
        <f>'[1]Producto 6446 REC.'!D16</f>
        <v>0</v>
      </c>
      <c r="G7" s="18">
        <f>'[1]Producto 6446 REC.'!E16</f>
        <v>0</v>
      </c>
      <c r="H7">
        <f t="shared" si="0"/>
        <v>0</v>
      </c>
    </row>
    <row r="8" spans="1:8" x14ac:dyDescent="0.25">
      <c r="A8">
        <v>6449</v>
      </c>
      <c r="B8" t="s">
        <v>15</v>
      </c>
      <c r="C8" t="s">
        <v>14</v>
      </c>
      <c r="D8" t="s">
        <v>13</v>
      </c>
      <c r="E8" s="18">
        <f>'[1]Producto 6446 REC.'!C17</f>
        <v>3</v>
      </c>
      <c r="F8" s="18">
        <f>'[1]Producto 6446 REC.'!D17</f>
        <v>4</v>
      </c>
      <c r="G8" s="18">
        <f>'[1]Producto 6446 REC.'!E17</f>
        <v>0</v>
      </c>
      <c r="H8">
        <f t="shared" si="0"/>
        <v>7</v>
      </c>
    </row>
    <row r="9" spans="1:8" x14ac:dyDescent="0.25">
      <c r="A9">
        <v>6447</v>
      </c>
      <c r="B9" t="s">
        <v>11</v>
      </c>
      <c r="C9" t="s">
        <v>12</v>
      </c>
      <c r="D9" t="s">
        <v>11</v>
      </c>
      <c r="E9" s="18">
        <f>'[1]Producto 6447 CICJED'!D14</f>
        <v>52</v>
      </c>
      <c r="F9" s="18">
        <f>'[1]Producto 6447 CICJED'!E14</f>
        <v>242</v>
      </c>
      <c r="G9" s="18">
        <f>'[1]Producto 6447 CICJED'!F14</f>
        <v>121</v>
      </c>
      <c r="H9">
        <f t="shared" si="0"/>
        <v>415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</vt:lpstr>
      <vt:lpstr>DATOS ABIERTOS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Dania Serrata Flores</cp:lastModifiedBy>
  <dcterms:created xsi:type="dcterms:W3CDTF">2022-10-03T19:01:47Z</dcterms:created>
  <dcterms:modified xsi:type="dcterms:W3CDTF">2022-10-07T19:25:00Z</dcterms:modified>
</cp:coreProperties>
</file>