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Subi\OAI\"/>
    </mc:Choice>
  </mc:AlternateContent>
  <bookViews>
    <workbookView xWindow="0" yWindow="0" windowWidth="28800" windowHeight="11880"/>
  </bookViews>
  <sheets>
    <sheet name="DICIEMBRE 2025" sheetId="1" r:id="rId1"/>
  </sheets>
  <definedNames>
    <definedName name="_xlnm.Print_Area" localSheetId="0">'DICIEMBRE 2025'!$A$1:$I$119</definedName>
    <definedName name="_xlnm.Print_Titles" localSheetId="0">'DICIEMBRE 2025'!$10:$10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I69" i="1"/>
  <c r="I70" i="1"/>
  <c r="I71" i="1"/>
  <c r="I66" i="1"/>
  <c r="I72" i="1"/>
  <c r="I73" i="1"/>
  <c r="I74" i="1"/>
  <c r="I75" i="1"/>
  <c r="I76" i="1"/>
  <c r="I77" i="1"/>
  <c r="I78" i="1"/>
  <c r="I79" i="1"/>
  <c r="I80" i="1"/>
  <c r="I67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100" i="1"/>
  <c r="I97" i="1"/>
  <c r="I98" i="1"/>
  <c r="I99" i="1"/>
  <c r="I65" i="1"/>
  <c r="I34" i="1"/>
  <c r="I35" i="1"/>
  <c r="I41" i="1"/>
  <c r="I42" i="1"/>
  <c r="I50" i="1"/>
  <c r="I51" i="1"/>
  <c r="I52" i="1"/>
  <c r="I53" i="1"/>
  <c r="I56" i="1"/>
  <c r="I57" i="1"/>
  <c r="I58" i="1"/>
  <c r="I54" i="1"/>
  <c r="I43" i="1"/>
  <c r="I44" i="1"/>
  <c r="I37" i="1"/>
  <c r="I59" i="1"/>
  <c r="I45" i="1"/>
  <c r="I46" i="1"/>
  <c r="I47" i="1"/>
  <c r="I48" i="1"/>
  <c r="I55" i="1"/>
  <c r="I38" i="1"/>
  <c r="I40" i="1"/>
  <c r="I39" i="1"/>
  <c r="I49" i="1"/>
  <c r="I36" i="1"/>
  <c r="I11" i="1"/>
  <c r="I12" i="1"/>
  <c r="I13" i="1"/>
  <c r="I16" i="1"/>
  <c r="I18" i="1"/>
  <c r="I19" i="1"/>
  <c r="I20" i="1"/>
  <c r="I21" i="1"/>
  <c r="I22" i="1"/>
  <c r="I23" i="1"/>
  <c r="I14" i="1"/>
  <c r="I15" i="1"/>
  <c r="I17" i="1"/>
  <c r="I25" i="1"/>
  <c r="I26" i="1"/>
  <c r="I27" i="1"/>
  <c r="I28" i="1"/>
  <c r="I24" i="1"/>
  <c r="I29" i="1"/>
  <c r="I30" i="1" l="1"/>
  <c r="I104" i="1" s="1"/>
  <c r="I101" i="1"/>
  <c r="I106" i="1" s="1"/>
  <c r="I61" i="1"/>
  <c r="I105" i="1" s="1"/>
  <c r="I107" i="1" l="1"/>
</calcChain>
</file>

<file path=xl/sharedStrings.xml><?xml version="1.0" encoding="utf-8"?>
<sst xmlns="http://schemas.openxmlformats.org/spreadsheetml/2006/main" count="192" uniqueCount="128">
  <si>
    <t>No.</t>
  </si>
  <si>
    <t>FECHA DE REGISTRO</t>
  </si>
  <si>
    <t>DESCRIPCION</t>
  </si>
  <si>
    <t>UNIDAD DE MEDIDA</t>
  </si>
  <si>
    <t>CODIGO INSTITUCIONAL</t>
  </si>
  <si>
    <t>VALORES RD$ INV. INICIL</t>
  </si>
  <si>
    <t>PRECIO UNITARIO INV.FINAL</t>
  </si>
  <si>
    <t>Botella de Agua 16.9 oz. Planeta Azul</t>
  </si>
  <si>
    <t>Cafè en grano 16 oz</t>
  </si>
  <si>
    <t>Ud</t>
  </si>
  <si>
    <t>Fardo</t>
  </si>
  <si>
    <t>Libra</t>
  </si>
  <si>
    <t>Paquete</t>
  </si>
  <si>
    <t>Caja</t>
  </si>
  <si>
    <t>Ud.</t>
  </si>
  <si>
    <t>Paq</t>
  </si>
  <si>
    <t>Resma</t>
  </si>
  <si>
    <t>ud</t>
  </si>
  <si>
    <t>TOTAL</t>
  </si>
  <si>
    <t>INVENT. INICIAL</t>
  </si>
  <si>
    <t>paquete</t>
  </si>
  <si>
    <t>FECHA  ADQUISICION</t>
  </si>
  <si>
    <t>unidad</t>
  </si>
  <si>
    <t>Unidad</t>
  </si>
  <si>
    <t>MANTENIMIENTO/ FERRETERO</t>
  </si>
  <si>
    <t>Galón</t>
  </si>
  <si>
    <t>Leche Rica Listamilk</t>
  </si>
  <si>
    <t>Litros</t>
  </si>
  <si>
    <t>Azucar Crema lider paq. 5 Lb.</t>
  </si>
  <si>
    <t xml:space="preserve">Unidad </t>
  </si>
  <si>
    <t>Unión universal de 1/2 pulg. Presión PVC</t>
  </si>
  <si>
    <t>Unión universal de 3/4 pulg. presión PVC</t>
  </si>
  <si>
    <t xml:space="preserve">Brillos Verdes para fregar Scoth </t>
  </si>
  <si>
    <t>Rollos</t>
  </si>
  <si>
    <t>r</t>
  </si>
  <si>
    <t>fardo</t>
  </si>
  <si>
    <t>Papel Bond Colores Surtidos 8 1/2x11 100/1 ABBY</t>
  </si>
  <si>
    <t>Café molido 16 oz</t>
  </si>
  <si>
    <t xml:space="preserve">                                                                             INVENTARIO DE BIENES DE CONSUMO </t>
  </si>
  <si>
    <t>Guante Plasticos para limpieza 2/1  Manos Fuertes</t>
  </si>
  <si>
    <t xml:space="preserve">Botellon de Agua 5 galones </t>
  </si>
  <si>
    <t>Escobas Plastica con palo, Kika</t>
  </si>
  <si>
    <t xml:space="preserve">Papel higienico pequeño doble hoja Scott con aroma </t>
  </si>
  <si>
    <t>Tubo</t>
  </si>
  <si>
    <t>Fundas plasticas transparentes 17x22 calibre 150 de 4 galones</t>
  </si>
  <si>
    <t xml:space="preserve">Galón </t>
  </si>
  <si>
    <t>Suape #32 de algodón Blanco, Marca Reina</t>
  </si>
  <si>
    <t>Desinfectante Liquido Fabuloso con aroma a bebe</t>
  </si>
  <si>
    <t>Desengrasante Liquido AB</t>
  </si>
  <si>
    <t xml:space="preserve">Detergente en polvo SUAVE, saco 30 lbs. Granulado </t>
  </si>
  <si>
    <t>Toner HP 230 A  W2302 Amarillo</t>
  </si>
  <si>
    <t xml:space="preserve">Toner HP 230 A W23001 AZUL </t>
  </si>
  <si>
    <t xml:space="preserve">Toner HP 230 A W2303 Magenta </t>
  </si>
  <si>
    <t xml:space="preserve">Toner HP230 A Negro W2300 </t>
  </si>
  <si>
    <t xml:space="preserve">Fundas plasticas negras 36x54 C 150 de 55 galones </t>
  </si>
  <si>
    <t>Fundas plasticas negras 28x35 C 150 de 40 galones</t>
  </si>
  <si>
    <t>Zafacón  plasticos  color negro</t>
  </si>
  <si>
    <t>Zafacon de Metal 11.6" negro</t>
  </si>
  <si>
    <t xml:space="preserve">Vaso Desechables Carton No. 4 </t>
  </si>
  <si>
    <t>Jabon Liquido para manos , Bio Aroma</t>
  </si>
  <si>
    <t>galon</t>
  </si>
  <si>
    <t>Jabon Liquido de Fregar, Bio Aroma</t>
  </si>
  <si>
    <t>Cloro Blancox</t>
  </si>
  <si>
    <t>Esponjas Para Fregar, Scoth</t>
  </si>
  <si>
    <t>Papel bond 20 tamaño 8½ x 11¨ INFOPRINT 98%</t>
  </si>
  <si>
    <t>Papel Bond 20 81/2x14" INFOPRINT</t>
  </si>
  <si>
    <t>Libreta Autoadhesiva tamaños 3x 3"  Amarilla TALBOT</t>
  </si>
  <si>
    <t>Labels 2x4 bco marca PRESS AND PLAY 1000/1  (5/1)</t>
  </si>
  <si>
    <t>Labels 2x4 Clear, marca PRESS AND PLAY 500/1 (10/1)</t>
  </si>
  <si>
    <t xml:space="preserve">Revista Justicia Electoral 6ta. Edición </t>
  </si>
  <si>
    <t>Revista Justicia Electoral 6ta. Edición (DONADA)</t>
  </si>
  <si>
    <t>Papel Higienico Jumbo Scott, 12/1, rollo de 1000 pie doble</t>
  </si>
  <si>
    <t>Papel Toall de mano de 580 pie  Scott Slimroll</t>
  </si>
  <si>
    <t xml:space="preserve">Servilletas Valvet Plus 500/10 </t>
  </si>
  <si>
    <t>Toner HP 151A-Wa51A Negro Laserjet Original</t>
  </si>
  <si>
    <t>Brochures Cambio supresion y/o añadidura de nombre</t>
  </si>
  <si>
    <t>Thinner TH-900</t>
  </si>
  <si>
    <t>17/12/205</t>
  </si>
  <si>
    <t>Brazo Hidraulico ligeros de puerta</t>
  </si>
  <si>
    <t>Tornillo Trirafondo 6mmx 1 (1/2) pulgadas, estriado blanco.</t>
  </si>
  <si>
    <t>Tornillo Trirafondo 8mmx 1 (1/2) pulgadas, estriado blanco.</t>
  </si>
  <si>
    <t>Tornillo auto perforante de 8mmx1 pulgada. Estriadao</t>
  </si>
  <si>
    <t>Remaches de 8mmx 3/8 pulgadas</t>
  </si>
  <si>
    <t>Tarugo Azul 5/16 pulgadas, plástico de 2 Pulgada</t>
  </si>
  <si>
    <t>Tarugo verde 1/4 pulgadas, plástico de 2 Pulgada</t>
  </si>
  <si>
    <t>Tarugo plástico para plancha de yeso (Sheetrock)</t>
  </si>
  <si>
    <t>Pintura de techoimpermeabilizante acrilico, blanco.</t>
  </si>
  <si>
    <t>Sellador elastómero siliconado, blanco</t>
  </si>
  <si>
    <t>Aceite Penetrante multiuso sprays, 11 oz.</t>
  </si>
  <si>
    <t xml:space="preserve">Tubo silicon Transparente </t>
  </si>
  <si>
    <t>tubo</t>
  </si>
  <si>
    <t>Remachadora</t>
  </si>
  <si>
    <t xml:space="preserve">Tarima plástica para tinaco de 265 galones </t>
  </si>
  <si>
    <t>Flota de 1/2 pulgada, para tinaco completa de bronce, incluye valvular y boya</t>
  </si>
  <si>
    <t>Llave de Paso de bola de 1/2" pulgadas, bronce palanca metálica</t>
  </si>
  <si>
    <t>Tee de PVC de 3/4" de presión</t>
  </si>
  <si>
    <t>Tee de PVC de 1/2" de presión</t>
  </si>
  <si>
    <t>Adaptador hembra 1" PVC presión</t>
  </si>
  <si>
    <t>Adaptador hembra 1/2 PVC presión</t>
  </si>
  <si>
    <t xml:space="preserve">Adaptador Macho 3/4 PVC presión </t>
  </si>
  <si>
    <t>Adaptador macho 1/2 PVC presión</t>
  </si>
  <si>
    <t xml:space="preserve">Reducción de 1" a 3/4" PVC Presión </t>
  </si>
  <si>
    <t>Codo de 1/2" x 90 PVC Presión</t>
  </si>
  <si>
    <t>Codo de 3/4" x 90 PVC Presión</t>
  </si>
  <si>
    <t xml:space="preserve">Tubo de PVC de 1/2" Presión </t>
  </si>
  <si>
    <t xml:space="preserve">Tubo de PVC de 3/4" Presión </t>
  </si>
  <si>
    <t>Cemento PVC 8onz.</t>
  </si>
  <si>
    <t>Destapa Tuberías liquido de 32 Oz</t>
  </si>
  <si>
    <t>Masilla Acrilica blanca de 10 Oz.</t>
  </si>
  <si>
    <t>Teflón amarillo de 7 mts x 1 pulg.</t>
  </si>
  <si>
    <t xml:space="preserve">Boquilla Plastica </t>
  </si>
  <si>
    <t>Tapon ciego de tubería 3/4 pulg. PVC presion ELITE</t>
  </si>
  <si>
    <t>Boletin Informativo # 16</t>
  </si>
  <si>
    <t>Boletin Informativo # 16 (DONADO)</t>
  </si>
  <si>
    <t>Bolsa de Reglo full color</t>
  </si>
  <si>
    <t>Preparado Por:</t>
  </si>
  <si>
    <t xml:space="preserve">                Enc. División de Almacén</t>
  </si>
  <si>
    <t xml:space="preserve">    Licda. Esperanza Ventura                                                                </t>
  </si>
  <si>
    <t>Autorizado Por: Licda. Luz Del Carmen Gomez Nuñez</t>
  </si>
  <si>
    <t xml:space="preserve">                                                                     Dir. Administrativo (a)</t>
  </si>
  <si>
    <t>SECCION DE MAYORDOMIA</t>
  </si>
  <si>
    <t xml:space="preserve">DIVISIÓN DE ALMACÉN </t>
  </si>
  <si>
    <t xml:space="preserve">DIVISION DE MANTENIMIENTO </t>
  </si>
  <si>
    <t xml:space="preserve">                                                                                                  DIVISION DE ALMACEN/ MAYORDOMIA/ MANTENIMIENTO</t>
  </si>
  <si>
    <t xml:space="preserve">SECCIÓN DE MAYORDOMIA </t>
  </si>
  <si>
    <t>FECHA    7/1/2026</t>
  </si>
  <si>
    <t>OCTUBRE-NOVIEMBRE-DICIEMBRE 2025</t>
  </si>
  <si>
    <t>NO COMPRA EN 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</si>
</sst>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8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6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44" fontId="6" fillId="3" borderId="6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0" fontId="6" fillId="0" borderId="1" xfId="0" applyNumberFormat="1" applyFont="1" applyBorder="1" applyAlignment="1">
      <alignment horizontal="right"/>
    </xf>
    <xf numFmtId="0" fontId="6" fillId="0" borderId="1" xfId="0" applyFont="1" applyFill="1" applyBorder="1"/>
    <xf numFmtId="44" fontId="6" fillId="0" borderId="1" xfId="0" applyNumberFormat="1" applyFont="1" applyFill="1" applyBorder="1"/>
    <xf numFmtId="14" fontId="6" fillId="0" borderId="1" xfId="0" applyNumberFormat="1" applyFont="1" applyBorder="1"/>
    <xf numFmtId="0" fontId="6" fillId="0" borderId="4" xfId="0" applyFont="1" applyBorder="1"/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9" fillId="0" borderId="0" xfId="0" applyFont="1" applyBorder="1"/>
    <xf numFmtId="14" fontId="12" fillId="0" borderId="0" xfId="0" applyNumberFormat="1" applyFont="1" applyBorder="1"/>
    <xf numFmtId="0" fontId="13" fillId="4" borderId="0" xfId="0" applyFont="1" applyFill="1" applyBorder="1" applyAlignment="1">
      <alignment horizontal="left" wrapText="1"/>
    </xf>
    <xf numFmtId="44" fontId="9" fillId="0" borderId="0" xfId="0" applyNumberFormat="1" applyFont="1" applyBorder="1"/>
    <xf numFmtId="2" fontId="9" fillId="0" borderId="0" xfId="0" applyNumberFormat="1" applyFont="1" applyBorder="1"/>
    <xf numFmtId="0" fontId="6" fillId="3" borderId="0" xfId="0" applyFont="1" applyFill="1" applyBorder="1"/>
    <xf numFmtId="44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6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wrapText="1"/>
      <protection locked="0"/>
    </xf>
    <xf numFmtId="14" fontId="9" fillId="0" borderId="0" xfId="0" applyNumberFormat="1" applyFont="1" applyBorder="1"/>
    <xf numFmtId="0" fontId="11" fillId="4" borderId="0" xfId="0" applyFont="1" applyFill="1" applyBorder="1" applyAlignment="1">
      <alignment horizontal="left" wrapText="1"/>
    </xf>
    <xf numFmtId="14" fontId="6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5" fillId="0" borderId="0" xfId="0" applyFont="1"/>
    <xf numFmtId="44" fontId="6" fillId="0" borderId="1" xfId="0" applyNumberFormat="1" applyFont="1" applyFill="1" applyBorder="1" applyAlignment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44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0" fontId="10" fillId="3" borderId="1" xfId="0" applyFont="1" applyFill="1" applyBorder="1"/>
    <xf numFmtId="44" fontId="10" fillId="3" borderId="1" xfId="0" applyNumberFormat="1" applyFont="1" applyFill="1" applyBorder="1"/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14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44" fontId="10" fillId="0" borderId="1" xfId="0" applyNumberFormat="1" applyFont="1" applyBorder="1"/>
    <xf numFmtId="0" fontId="14" fillId="0" borderId="0" xfId="0" applyFont="1"/>
    <xf numFmtId="0" fontId="10" fillId="3" borderId="6" xfId="0" applyFont="1" applyFill="1" applyBorder="1"/>
    <xf numFmtId="14" fontId="10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0" fillId="3" borderId="4" xfId="0" applyFont="1" applyFill="1" applyBorder="1"/>
    <xf numFmtId="44" fontId="10" fillId="0" borderId="4" xfId="0" applyNumberFormat="1" applyFont="1" applyBorder="1"/>
    <xf numFmtId="0" fontId="10" fillId="0" borderId="0" xfId="0" applyFont="1" applyBorder="1"/>
    <xf numFmtId="0" fontId="11" fillId="0" borderId="0" xfId="0" applyFont="1" applyBorder="1"/>
    <xf numFmtId="44" fontId="10" fillId="0" borderId="0" xfId="0" applyNumberFormat="1" applyFont="1" applyBorder="1"/>
    <xf numFmtId="0" fontId="10" fillId="3" borderId="0" xfId="0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5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10" fillId="0" borderId="4" xfId="0" applyNumberFormat="1" applyFont="1" applyBorder="1" applyAlignment="1">
      <alignment horizontal="right"/>
    </xf>
    <xf numFmtId="14" fontId="6" fillId="0" borderId="1" xfId="0" applyNumberFormat="1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44" fontId="5" fillId="0" borderId="0" xfId="0" applyNumberFormat="1" applyFont="1"/>
    <xf numFmtId="44" fontId="9" fillId="0" borderId="1" xfId="0" applyNumberFormat="1" applyFont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/>
    <xf numFmtId="44" fontId="4" fillId="3" borderId="0" xfId="0" applyNumberFormat="1" applyFont="1" applyFill="1" applyBorder="1" applyAlignment="1"/>
    <xf numFmtId="0" fontId="6" fillId="0" borderId="0" xfId="0" applyFont="1" applyBorder="1" applyAlignment="1"/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15" fillId="0" borderId="0" xfId="0" applyFont="1" applyAlignment="1">
      <alignment horizontal="center"/>
    </xf>
    <xf numFmtId="44" fontId="9" fillId="0" borderId="5" xfId="0" applyNumberFormat="1" applyFont="1" applyBorder="1" applyAlignment="1"/>
    <xf numFmtId="0" fontId="6" fillId="0" borderId="7" xfId="0" applyFont="1" applyBorder="1" applyAlignment="1"/>
    <xf numFmtId="0" fontId="6" fillId="0" borderId="12" xfId="0" applyFont="1" applyBorder="1" applyAlignment="1"/>
    <xf numFmtId="0" fontId="0" fillId="3" borderId="3" xfId="0" applyFill="1" applyBorder="1"/>
    <xf numFmtId="0" fontId="10" fillId="3" borderId="3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/>
    <xf numFmtId="44" fontId="6" fillId="3" borderId="6" xfId="0" applyNumberFormat="1" applyFont="1" applyFill="1" applyBorder="1" applyAlignment="1">
      <alignment horizontal="center"/>
    </xf>
    <xf numFmtId="44" fontId="9" fillId="0" borderId="1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44" fontId="11" fillId="0" borderId="15" xfId="0" applyNumberFormat="1" applyFont="1" applyBorder="1"/>
    <xf numFmtId="0" fontId="10" fillId="0" borderId="8" xfId="0" applyFont="1" applyBorder="1"/>
    <xf numFmtId="44" fontId="11" fillId="0" borderId="16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4" fontId="9" fillId="0" borderId="18" xfId="0" applyNumberFormat="1" applyFont="1" applyBorder="1" applyAlignment="1">
      <alignment horizontal="right"/>
    </xf>
    <xf numFmtId="0" fontId="9" fillId="0" borderId="1" xfId="0" applyFont="1" applyBorder="1"/>
    <xf numFmtId="14" fontId="9" fillId="0" borderId="1" xfId="0" applyNumberFormat="1" applyFont="1" applyBorder="1"/>
    <xf numFmtId="0" fontId="11" fillId="4" borderId="1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center" wrapText="1"/>
    </xf>
    <xf numFmtId="14" fontId="6" fillId="0" borderId="0" xfId="0" applyNumberFormat="1" applyFont="1" applyBorder="1"/>
    <xf numFmtId="0" fontId="11" fillId="0" borderId="4" xfId="0" applyFont="1" applyBorder="1"/>
    <xf numFmtId="44" fontId="11" fillId="3" borderId="4" xfId="0" applyNumberFormat="1" applyFont="1" applyFill="1" applyBorder="1"/>
    <xf numFmtId="44" fontId="11" fillId="3" borderId="1" xfId="0" applyNumberFormat="1" applyFont="1" applyFill="1" applyBorder="1"/>
    <xf numFmtId="0" fontId="15" fillId="0" borderId="0" xfId="0" applyFont="1" applyBorder="1" applyAlignment="1"/>
    <xf numFmtId="0" fontId="2" fillId="2" borderId="0" xfId="0" applyFont="1" applyFill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8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2155032</xdr:colOff>
      <xdr:row>0</xdr:row>
      <xdr:rowOff>35720</xdr:rowOff>
    </xdr:from>
    <xdr:to>
      <xdr:col>3</xdr:col>
      <xdr:colOff>3293271</xdr:colOff>
      <xdr:row>5</xdr:row>
      <xdr:rowOff>92870</xdr:rowOff>
    </xdr:to>
    <xdr:pic>
      <xdr:nvPicPr>
        <xdr:cNvPr id="4" name="Imagen 3" descr="C:\Users\esperanza.ventura\Desktop\TSE LOGO25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3" y="35720"/>
          <a:ext cx="1138239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133"/>
  <sheetViews>
    <sheetView showGridLines="0" tabSelected="1" view="pageBreakPreview" zoomScale="80" zoomScaleNormal="100" zoomScaleSheetLayoutView="80" workbookViewId="0">
      <pane ySplit="10" topLeftCell="A71" activePane="bottomLeft" state="frozen"/>
      <selection pane="bottomLeft" activeCell="D91" sqref="D91"/>
    </sheetView>
  </sheetViews>
  <sheetFormatPr baseColWidth="10" defaultRowHeight="15" x14ac:dyDescent="0.25"/>
  <cols>
    <col min="1" max="1" width="5.140625" customWidth="1"/>
    <col min="2" max="2" width="16.42578125" customWidth="1"/>
    <col min="3" max="3" width="13.5703125" customWidth="1"/>
    <col min="4" max="4" width="67.85546875" customWidth="1"/>
    <col min="5" max="5" width="11.42578125" customWidth="1"/>
    <col min="6" max="6" width="15.7109375" customWidth="1"/>
    <col min="7" max="7" width="10.7109375" customWidth="1"/>
    <col min="8" max="8" width="15.28515625" customWidth="1"/>
    <col min="9" max="9" width="17.28515625" customWidth="1"/>
    <col min="10" max="10" width="17.140625" bestFit="1" customWidth="1"/>
    <col min="11" max="11" width="23" customWidth="1"/>
  </cols>
  <sheetData>
    <row r="6" spans="1:158" ht="18.75" x14ac:dyDescent="0.3">
      <c r="A6" s="99" t="s">
        <v>38</v>
      </c>
      <c r="B6" s="99"/>
      <c r="C6" s="99"/>
      <c r="D6" s="99"/>
      <c r="E6" s="99"/>
      <c r="F6" s="99"/>
      <c r="G6" s="99"/>
      <c r="H6" s="99"/>
      <c r="I6" s="99"/>
    </row>
    <row r="7" spans="1:158" x14ac:dyDescent="0.25">
      <c r="A7" s="100" t="s">
        <v>123</v>
      </c>
      <c r="B7" s="100"/>
      <c r="C7" s="100"/>
      <c r="D7" s="100"/>
      <c r="E7" s="100"/>
      <c r="F7" s="100"/>
      <c r="G7" s="100"/>
      <c r="H7" s="100"/>
      <c r="I7" s="10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x14ac:dyDescent="0.25">
      <c r="A8" s="128" t="s">
        <v>126</v>
      </c>
      <c r="B8" s="128"/>
      <c r="C8" s="128"/>
      <c r="D8" s="128"/>
      <c r="E8" s="128"/>
      <c r="F8" s="128"/>
      <c r="G8" s="128"/>
      <c r="H8" s="128"/>
      <c r="I8" s="12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158" ht="25.5" customHeight="1" thickBot="1" x14ac:dyDescent="0.3">
      <c r="A9" s="5"/>
      <c r="B9" s="129"/>
      <c r="C9" s="129"/>
      <c r="D9" s="129"/>
      <c r="E9" s="129"/>
      <c r="F9" s="129"/>
      <c r="G9" s="129"/>
      <c r="H9" s="129"/>
      <c r="I9" s="12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158" s="4" customFormat="1" ht="41.25" customHeight="1" thickBot="1" x14ac:dyDescent="0.25">
      <c r="A10" s="52" t="s">
        <v>0</v>
      </c>
      <c r="B10" s="53" t="s">
        <v>21</v>
      </c>
      <c r="C10" s="54" t="s">
        <v>1</v>
      </c>
      <c r="D10" s="54" t="s">
        <v>2</v>
      </c>
      <c r="E10" s="54" t="s">
        <v>3</v>
      </c>
      <c r="F10" s="54" t="s">
        <v>4</v>
      </c>
      <c r="G10" s="54" t="s">
        <v>19</v>
      </c>
      <c r="H10" s="54" t="s">
        <v>6</v>
      </c>
      <c r="I10" s="54" t="s">
        <v>5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16"/>
    </row>
    <row r="11" spans="1:158" x14ac:dyDescent="0.25">
      <c r="A11" s="7">
        <v>1</v>
      </c>
      <c r="B11" s="20">
        <v>45993</v>
      </c>
      <c r="C11" s="20">
        <v>45993</v>
      </c>
      <c r="D11" s="40" t="s">
        <v>114</v>
      </c>
      <c r="E11" s="7" t="s">
        <v>14</v>
      </c>
      <c r="F11" s="37">
        <v>82121508</v>
      </c>
      <c r="G11" s="7">
        <v>1000</v>
      </c>
      <c r="H11" s="11">
        <v>129.80000000000001</v>
      </c>
      <c r="I11" s="11">
        <f t="shared" ref="I11:I29" si="0">ROUND(H11*G11,2)</f>
        <v>129800</v>
      </c>
      <c r="J11" s="30"/>
      <c r="K11" s="30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58" x14ac:dyDescent="0.25">
      <c r="A12" s="7">
        <v>2</v>
      </c>
      <c r="B12" s="95">
        <v>45993</v>
      </c>
      <c r="C12" s="95">
        <v>45993</v>
      </c>
      <c r="D12" s="105" t="s">
        <v>112</v>
      </c>
      <c r="E12" s="7" t="s">
        <v>14</v>
      </c>
      <c r="F12" s="96">
        <v>82121503</v>
      </c>
      <c r="G12" s="10">
        <v>300</v>
      </c>
      <c r="H12" s="11">
        <v>377.01</v>
      </c>
      <c r="I12" s="11">
        <f t="shared" si="0"/>
        <v>113103</v>
      </c>
      <c r="J12" s="30"/>
      <c r="K12" s="30"/>
    </row>
    <row r="13" spans="1:158" x14ac:dyDescent="0.25">
      <c r="A13" s="7">
        <v>3</v>
      </c>
      <c r="B13" s="95">
        <v>45993</v>
      </c>
      <c r="C13" s="95">
        <v>45993</v>
      </c>
      <c r="D13" s="105" t="s">
        <v>113</v>
      </c>
      <c r="E13" s="7" t="s">
        <v>14</v>
      </c>
      <c r="F13" s="96">
        <v>82121503</v>
      </c>
      <c r="G13" s="10">
        <v>60</v>
      </c>
      <c r="H13" s="11">
        <v>0</v>
      </c>
      <c r="I13" s="11">
        <f t="shared" si="0"/>
        <v>0</v>
      </c>
      <c r="J13" s="30"/>
      <c r="K13" s="30"/>
    </row>
    <row r="14" spans="1:158" s="3" customFormat="1" x14ac:dyDescent="0.25">
      <c r="A14" s="7">
        <v>4</v>
      </c>
      <c r="B14" s="8">
        <v>45988</v>
      </c>
      <c r="C14" s="8">
        <v>45988</v>
      </c>
      <c r="D14" s="42" t="s">
        <v>69</v>
      </c>
      <c r="E14" s="10" t="s">
        <v>9</v>
      </c>
      <c r="F14" s="12">
        <v>82121506</v>
      </c>
      <c r="G14" s="10">
        <v>250</v>
      </c>
      <c r="H14" s="14">
        <v>813.79</v>
      </c>
      <c r="I14" s="11">
        <f t="shared" si="0"/>
        <v>203447.5</v>
      </c>
      <c r="J14" s="30"/>
      <c r="K14" s="30"/>
    </row>
    <row r="15" spans="1:158" x14ac:dyDescent="0.25">
      <c r="A15" s="7">
        <v>5</v>
      </c>
      <c r="B15" s="8">
        <v>45988</v>
      </c>
      <c r="C15" s="8">
        <v>45988</v>
      </c>
      <c r="D15" s="42" t="s">
        <v>70</v>
      </c>
      <c r="E15" s="10" t="s">
        <v>9</v>
      </c>
      <c r="F15" s="12">
        <v>82121506</v>
      </c>
      <c r="G15" s="10">
        <v>38</v>
      </c>
      <c r="H15" s="14"/>
      <c r="I15" s="11">
        <f t="shared" si="0"/>
        <v>0</v>
      </c>
      <c r="J15" s="30"/>
      <c r="K15" s="30"/>
    </row>
    <row r="16" spans="1:158" x14ac:dyDescent="0.25">
      <c r="A16" s="7">
        <v>6</v>
      </c>
      <c r="B16" s="8">
        <v>45987</v>
      </c>
      <c r="C16" s="8">
        <v>45987</v>
      </c>
      <c r="D16" s="41" t="s">
        <v>75</v>
      </c>
      <c r="E16" s="10" t="s">
        <v>17</v>
      </c>
      <c r="F16" s="12">
        <v>82121503</v>
      </c>
      <c r="G16" s="10">
        <v>743</v>
      </c>
      <c r="H16" s="14">
        <v>3.66</v>
      </c>
      <c r="I16" s="11">
        <f t="shared" si="0"/>
        <v>2719.38</v>
      </c>
      <c r="J16" s="30"/>
      <c r="K16" s="30"/>
    </row>
    <row r="17" spans="1:11" s="3" customFormat="1" x14ac:dyDescent="0.25">
      <c r="A17" s="7">
        <v>7</v>
      </c>
      <c r="B17" s="8">
        <v>45986</v>
      </c>
      <c r="C17" s="8">
        <v>45986</v>
      </c>
      <c r="D17" s="40" t="s">
        <v>74</v>
      </c>
      <c r="E17" s="10" t="s">
        <v>9</v>
      </c>
      <c r="F17" s="12">
        <v>44103103</v>
      </c>
      <c r="G17" s="10">
        <v>15</v>
      </c>
      <c r="H17" s="11">
        <v>11818.56</v>
      </c>
      <c r="I17" s="11">
        <f t="shared" si="0"/>
        <v>177278.4</v>
      </c>
      <c r="J17" s="30"/>
      <c r="K17" s="30"/>
    </row>
    <row r="18" spans="1:11" x14ac:dyDescent="0.25">
      <c r="A18" s="7">
        <v>8</v>
      </c>
      <c r="B18" s="20">
        <v>45974</v>
      </c>
      <c r="C18" s="20">
        <v>45974</v>
      </c>
      <c r="D18" s="40" t="s">
        <v>67</v>
      </c>
      <c r="E18" s="10" t="s">
        <v>12</v>
      </c>
      <c r="F18" s="108">
        <v>14111537</v>
      </c>
      <c r="G18" s="10">
        <v>5</v>
      </c>
      <c r="H18" s="14">
        <v>1075.06</v>
      </c>
      <c r="I18" s="11">
        <f t="shared" si="0"/>
        <v>5375.3</v>
      </c>
      <c r="J18" s="30"/>
      <c r="K18" s="30"/>
    </row>
    <row r="19" spans="1:11" x14ac:dyDescent="0.25">
      <c r="A19" s="7">
        <v>9</v>
      </c>
      <c r="B19" s="20">
        <v>45974</v>
      </c>
      <c r="C19" s="20">
        <v>45974</v>
      </c>
      <c r="D19" s="40" t="s">
        <v>68</v>
      </c>
      <c r="E19" s="7" t="s">
        <v>13</v>
      </c>
      <c r="F19" s="16">
        <v>14111537</v>
      </c>
      <c r="G19" s="7">
        <v>9</v>
      </c>
      <c r="H19" s="11">
        <v>1744.98</v>
      </c>
      <c r="I19" s="11">
        <f t="shared" si="0"/>
        <v>15704.82</v>
      </c>
      <c r="J19" s="30"/>
      <c r="K19" s="30"/>
    </row>
    <row r="20" spans="1:11" x14ac:dyDescent="0.25">
      <c r="A20" s="7">
        <v>10</v>
      </c>
      <c r="B20" s="8">
        <v>45974</v>
      </c>
      <c r="C20" s="8">
        <v>45974</v>
      </c>
      <c r="D20" s="43" t="s">
        <v>66</v>
      </c>
      <c r="E20" s="10" t="s">
        <v>9</v>
      </c>
      <c r="F20" s="12">
        <v>14111530</v>
      </c>
      <c r="G20" s="10">
        <v>60</v>
      </c>
      <c r="H20" s="14">
        <v>21.5</v>
      </c>
      <c r="I20" s="11">
        <f t="shared" si="0"/>
        <v>1290</v>
      </c>
      <c r="J20" s="30"/>
      <c r="K20" s="30"/>
    </row>
    <row r="21" spans="1:11" x14ac:dyDescent="0.25">
      <c r="A21" s="7">
        <v>11</v>
      </c>
      <c r="B21" s="8">
        <v>45974</v>
      </c>
      <c r="C21" s="8">
        <v>45974</v>
      </c>
      <c r="D21" s="44" t="s">
        <v>64</v>
      </c>
      <c r="E21" s="10" t="s">
        <v>16</v>
      </c>
      <c r="F21" s="107">
        <v>14111506</v>
      </c>
      <c r="G21" s="10">
        <v>500</v>
      </c>
      <c r="H21" s="109">
        <v>198.83</v>
      </c>
      <c r="I21" s="11">
        <f t="shared" si="0"/>
        <v>99415</v>
      </c>
      <c r="J21" s="30"/>
      <c r="K21" s="30"/>
    </row>
    <row r="22" spans="1:11" x14ac:dyDescent="0.25">
      <c r="A22" s="7">
        <v>12</v>
      </c>
      <c r="B22" s="8">
        <v>45974</v>
      </c>
      <c r="C22" s="8">
        <v>45974</v>
      </c>
      <c r="D22" s="41" t="s">
        <v>65</v>
      </c>
      <c r="E22" s="10" t="s">
        <v>16</v>
      </c>
      <c r="F22" s="107">
        <v>14111506</v>
      </c>
      <c r="G22" s="10">
        <v>15</v>
      </c>
      <c r="H22" s="14">
        <v>280</v>
      </c>
      <c r="I22" s="11">
        <f t="shared" si="0"/>
        <v>4200</v>
      </c>
      <c r="J22" s="30"/>
      <c r="K22" s="30"/>
    </row>
    <row r="23" spans="1:11" x14ac:dyDescent="0.25">
      <c r="A23" s="7">
        <v>13</v>
      </c>
      <c r="B23" s="8">
        <v>45974</v>
      </c>
      <c r="C23" s="8">
        <v>45974</v>
      </c>
      <c r="D23" s="41" t="s">
        <v>36</v>
      </c>
      <c r="E23" s="10" t="s">
        <v>15</v>
      </c>
      <c r="F23" s="107">
        <v>14111506</v>
      </c>
      <c r="G23" s="10">
        <v>5</v>
      </c>
      <c r="H23" s="14">
        <v>159.30000000000001</v>
      </c>
      <c r="I23" s="11">
        <f t="shared" si="0"/>
        <v>796.5</v>
      </c>
      <c r="J23" s="30"/>
      <c r="K23" s="30"/>
    </row>
    <row r="24" spans="1:11" s="49" customFormat="1" x14ac:dyDescent="0.25">
      <c r="A24" s="7">
        <v>14</v>
      </c>
      <c r="B24" s="8">
        <v>45946</v>
      </c>
      <c r="C24" s="8">
        <v>45946</v>
      </c>
      <c r="D24" s="40" t="s">
        <v>56</v>
      </c>
      <c r="E24" s="7" t="s">
        <v>9</v>
      </c>
      <c r="F24" s="108">
        <v>47121702</v>
      </c>
      <c r="G24" s="10">
        <v>14</v>
      </c>
      <c r="H24" s="22">
        <v>394.24</v>
      </c>
      <c r="I24" s="11">
        <f t="shared" si="0"/>
        <v>5519.36</v>
      </c>
      <c r="J24" s="82"/>
      <c r="K24" s="82"/>
    </row>
    <row r="25" spans="1:11" s="49" customFormat="1" x14ac:dyDescent="0.25">
      <c r="A25" s="7">
        <v>15</v>
      </c>
      <c r="B25" s="8">
        <v>45944</v>
      </c>
      <c r="C25" s="8">
        <v>45944</v>
      </c>
      <c r="D25" s="40" t="s">
        <v>53</v>
      </c>
      <c r="E25" s="75" t="s">
        <v>9</v>
      </c>
      <c r="F25" s="106">
        <v>44103103</v>
      </c>
      <c r="G25" s="75">
        <v>2</v>
      </c>
      <c r="H25" s="15">
        <v>6872.23</v>
      </c>
      <c r="I25" s="11">
        <f t="shared" si="0"/>
        <v>13744.46</v>
      </c>
      <c r="J25" s="82"/>
      <c r="K25" s="82"/>
    </row>
    <row r="26" spans="1:11" x14ac:dyDescent="0.25">
      <c r="A26" s="7">
        <v>16</v>
      </c>
      <c r="B26" s="8">
        <v>45944</v>
      </c>
      <c r="C26" s="8">
        <v>45944</v>
      </c>
      <c r="D26" s="40" t="s">
        <v>51</v>
      </c>
      <c r="E26" s="75" t="s">
        <v>9</v>
      </c>
      <c r="F26" s="106">
        <v>44103103</v>
      </c>
      <c r="G26" s="75">
        <v>2</v>
      </c>
      <c r="H26" s="14">
        <v>8161.73</v>
      </c>
      <c r="I26" s="11">
        <f t="shared" si="0"/>
        <v>16323.46</v>
      </c>
      <c r="J26" s="30"/>
      <c r="K26" s="30"/>
    </row>
    <row r="27" spans="1:11" x14ac:dyDescent="0.25">
      <c r="A27" s="7">
        <v>17</v>
      </c>
      <c r="B27" s="8">
        <v>45944</v>
      </c>
      <c r="C27" s="8">
        <v>45944</v>
      </c>
      <c r="D27" s="40" t="s">
        <v>50</v>
      </c>
      <c r="E27" s="62" t="s">
        <v>9</v>
      </c>
      <c r="F27" s="106">
        <v>44103103</v>
      </c>
      <c r="G27" s="75">
        <v>2</v>
      </c>
      <c r="H27" s="14">
        <v>8161.73</v>
      </c>
      <c r="I27" s="11">
        <f t="shared" si="0"/>
        <v>16323.46</v>
      </c>
      <c r="J27" s="30"/>
      <c r="K27" s="30"/>
    </row>
    <row r="28" spans="1:11" x14ac:dyDescent="0.25">
      <c r="A28" s="7">
        <v>18</v>
      </c>
      <c r="B28" s="8">
        <v>45944</v>
      </c>
      <c r="C28" s="8">
        <v>45944</v>
      </c>
      <c r="D28" s="40" t="s">
        <v>52</v>
      </c>
      <c r="E28" s="62" t="s">
        <v>9</v>
      </c>
      <c r="F28" s="106">
        <v>44103103</v>
      </c>
      <c r="G28" s="75">
        <v>2</v>
      </c>
      <c r="H28" s="15">
        <v>8161.73</v>
      </c>
      <c r="I28" s="11">
        <f t="shared" si="0"/>
        <v>16323.46</v>
      </c>
      <c r="J28" s="30"/>
      <c r="K28" s="30"/>
    </row>
    <row r="29" spans="1:11" x14ac:dyDescent="0.25">
      <c r="A29" s="7">
        <v>19</v>
      </c>
      <c r="B29" s="8">
        <v>45940</v>
      </c>
      <c r="C29" s="8">
        <v>45946</v>
      </c>
      <c r="D29" s="40" t="s">
        <v>57</v>
      </c>
      <c r="E29" s="4" t="s">
        <v>9</v>
      </c>
      <c r="F29" s="108">
        <v>47121702</v>
      </c>
      <c r="G29" s="10">
        <v>3</v>
      </c>
      <c r="H29" s="22">
        <v>599.29999999999995</v>
      </c>
      <c r="I29" s="11">
        <f t="shared" si="0"/>
        <v>1797.9</v>
      </c>
      <c r="J29" s="30"/>
      <c r="K29" s="30"/>
    </row>
    <row r="30" spans="1:11" s="1" customFormat="1" x14ac:dyDescent="0.25">
      <c r="A30" s="119"/>
      <c r="B30" s="120"/>
      <c r="C30" s="120"/>
      <c r="D30" s="121" t="s">
        <v>18</v>
      </c>
      <c r="E30" s="119"/>
      <c r="F30" s="119"/>
      <c r="G30" s="119"/>
      <c r="H30" s="110"/>
      <c r="I30" s="110">
        <f>SUM(I11:I29)</f>
        <v>823161.99999999988</v>
      </c>
      <c r="J30" s="27"/>
      <c r="K30" s="30"/>
    </row>
    <row r="31" spans="1:11" s="1" customFormat="1" x14ac:dyDescent="0.25">
      <c r="A31" s="24"/>
      <c r="B31" s="45"/>
      <c r="C31" s="45"/>
      <c r="D31" s="46"/>
      <c r="E31" s="24"/>
      <c r="F31" s="24"/>
      <c r="G31" s="24"/>
      <c r="H31" s="27"/>
      <c r="I31" s="28"/>
    </row>
    <row r="32" spans="1:11" s="1" customFormat="1" x14ac:dyDescent="0.25">
      <c r="A32" s="24"/>
      <c r="B32" s="25"/>
      <c r="C32" s="25"/>
      <c r="D32" s="26"/>
      <c r="E32" s="24"/>
      <c r="F32" s="24"/>
      <c r="G32" s="24"/>
      <c r="H32" s="27"/>
      <c r="I32" s="28"/>
    </row>
    <row r="33" spans="1:9" s="1" customFormat="1" x14ac:dyDescent="0.25">
      <c r="A33" s="31"/>
      <c r="B33" s="25"/>
      <c r="C33" s="25"/>
      <c r="D33" s="122" t="s">
        <v>124</v>
      </c>
      <c r="E33" s="24"/>
      <c r="F33" s="24"/>
      <c r="G33" s="31"/>
      <c r="H33" s="30"/>
      <c r="I33" s="32"/>
    </row>
    <row r="34" spans="1:9" s="49" customFormat="1" x14ac:dyDescent="0.25">
      <c r="A34" s="48">
        <v>1</v>
      </c>
      <c r="B34" s="59">
        <v>46013</v>
      </c>
      <c r="C34" s="59">
        <v>46013</v>
      </c>
      <c r="D34" s="35" t="s">
        <v>7</v>
      </c>
      <c r="E34" s="12" t="s">
        <v>10</v>
      </c>
      <c r="F34" s="12">
        <v>50202301</v>
      </c>
      <c r="G34" s="36">
        <v>433</v>
      </c>
      <c r="H34" s="15">
        <v>135</v>
      </c>
      <c r="I34" s="73">
        <f t="shared" ref="I34:I59" si="1">ROUND(H34*G34,2)</f>
        <v>58455</v>
      </c>
    </row>
    <row r="35" spans="1:9" s="49" customFormat="1" x14ac:dyDescent="0.25">
      <c r="A35" s="48">
        <v>2</v>
      </c>
      <c r="B35" s="59">
        <v>46008</v>
      </c>
      <c r="C35" s="59">
        <v>46008</v>
      </c>
      <c r="D35" s="35" t="s">
        <v>40</v>
      </c>
      <c r="E35" s="12" t="s">
        <v>9</v>
      </c>
      <c r="F35" s="12">
        <v>50202301</v>
      </c>
      <c r="G35" s="36">
        <v>135</v>
      </c>
      <c r="H35" s="15">
        <v>60</v>
      </c>
      <c r="I35" s="73">
        <f t="shared" si="1"/>
        <v>8100</v>
      </c>
    </row>
    <row r="36" spans="1:9" s="2" customFormat="1" x14ac:dyDescent="0.25">
      <c r="A36" s="48">
        <v>3</v>
      </c>
      <c r="B36" s="58">
        <v>46002</v>
      </c>
      <c r="C36" s="58">
        <v>46002</v>
      </c>
      <c r="D36" s="18" t="s">
        <v>28</v>
      </c>
      <c r="E36" s="18" t="s">
        <v>20</v>
      </c>
      <c r="F36" s="18">
        <v>50161509</v>
      </c>
      <c r="G36" s="51">
        <v>110</v>
      </c>
      <c r="H36" s="19">
        <v>197.2</v>
      </c>
      <c r="I36" s="73">
        <f t="shared" si="1"/>
        <v>21692</v>
      </c>
    </row>
    <row r="37" spans="1:9" s="2" customFormat="1" x14ac:dyDescent="0.25">
      <c r="A37" s="48">
        <v>4</v>
      </c>
      <c r="B37" s="61">
        <v>46002</v>
      </c>
      <c r="C37" s="61">
        <v>46002</v>
      </c>
      <c r="D37" s="33" t="s">
        <v>26</v>
      </c>
      <c r="E37" s="18" t="s">
        <v>27</v>
      </c>
      <c r="F37" s="18">
        <v>50131702</v>
      </c>
      <c r="G37" s="51">
        <v>202</v>
      </c>
      <c r="H37" s="19">
        <v>93</v>
      </c>
      <c r="I37" s="63">
        <f t="shared" si="1"/>
        <v>18786</v>
      </c>
    </row>
    <row r="38" spans="1:9" s="3" customFormat="1" ht="14.25" customHeight="1" x14ac:dyDescent="0.25">
      <c r="A38" s="48">
        <v>5</v>
      </c>
      <c r="B38" s="59">
        <v>46002</v>
      </c>
      <c r="C38" s="58">
        <v>46002</v>
      </c>
      <c r="D38" s="35" t="s">
        <v>58</v>
      </c>
      <c r="E38" s="4" t="s">
        <v>13</v>
      </c>
      <c r="F38" s="4">
        <v>52151504</v>
      </c>
      <c r="G38" s="36">
        <v>21</v>
      </c>
      <c r="H38" s="13">
        <v>11894.4</v>
      </c>
      <c r="I38" s="63">
        <f t="shared" si="1"/>
        <v>249782.39999999999</v>
      </c>
    </row>
    <row r="39" spans="1:9" s="3" customFormat="1" ht="14.25" customHeight="1" x14ac:dyDescent="0.25">
      <c r="A39" s="48">
        <v>6</v>
      </c>
      <c r="B39" s="60">
        <v>45999</v>
      </c>
      <c r="C39" s="60">
        <v>45999</v>
      </c>
      <c r="D39" s="35" t="s">
        <v>8</v>
      </c>
      <c r="E39" s="62" t="s">
        <v>11</v>
      </c>
      <c r="F39" s="62">
        <v>50201706</v>
      </c>
      <c r="G39" s="36">
        <v>200</v>
      </c>
      <c r="H39" s="15">
        <v>365.00560000000002</v>
      </c>
      <c r="I39" s="63">
        <f t="shared" si="1"/>
        <v>73001.119999999995</v>
      </c>
    </row>
    <row r="40" spans="1:9" s="2" customFormat="1" ht="14.25" customHeight="1" x14ac:dyDescent="0.25">
      <c r="A40" s="48">
        <v>7</v>
      </c>
      <c r="B40" s="60">
        <v>45999</v>
      </c>
      <c r="C40" s="60">
        <v>45999</v>
      </c>
      <c r="D40" s="35" t="s">
        <v>37</v>
      </c>
      <c r="E40" s="62" t="s">
        <v>11</v>
      </c>
      <c r="F40" s="62">
        <v>50201706</v>
      </c>
      <c r="G40" s="36">
        <v>42</v>
      </c>
      <c r="H40" s="15">
        <v>355.00640000000004</v>
      </c>
      <c r="I40" s="63">
        <f t="shared" si="1"/>
        <v>14910.27</v>
      </c>
    </row>
    <row r="41" spans="1:9" s="3" customFormat="1" x14ac:dyDescent="0.25">
      <c r="A41" s="48">
        <v>8</v>
      </c>
      <c r="B41" s="58">
        <v>45994</v>
      </c>
      <c r="C41" s="58">
        <v>45994</v>
      </c>
      <c r="D41" s="33" t="s">
        <v>62</v>
      </c>
      <c r="E41" s="4" t="s">
        <v>25</v>
      </c>
      <c r="F41" s="4">
        <v>47131807</v>
      </c>
      <c r="G41" s="34">
        <v>25</v>
      </c>
      <c r="H41" s="13">
        <v>295</v>
      </c>
      <c r="I41" s="63">
        <f t="shared" si="1"/>
        <v>7375</v>
      </c>
    </row>
    <row r="42" spans="1:9" s="3" customFormat="1" x14ac:dyDescent="0.25">
      <c r="A42" s="48">
        <v>9</v>
      </c>
      <c r="B42" s="58">
        <v>45994</v>
      </c>
      <c r="C42" s="58">
        <v>45994</v>
      </c>
      <c r="D42" s="4" t="s">
        <v>47</v>
      </c>
      <c r="E42" s="4" t="s">
        <v>45</v>
      </c>
      <c r="F42" s="4">
        <v>47131803</v>
      </c>
      <c r="G42" s="48">
        <v>40</v>
      </c>
      <c r="H42" s="13">
        <v>601.79999999999995</v>
      </c>
      <c r="I42" s="63">
        <f t="shared" si="1"/>
        <v>24072</v>
      </c>
    </row>
    <row r="43" spans="1:9" x14ac:dyDescent="0.25">
      <c r="A43" s="48">
        <v>10</v>
      </c>
      <c r="B43" s="58">
        <v>45994</v>
      </c>
      <c r="C43" s="58">
        <v>45994</v>
      </c>
      <c r="D43" s="4" t="s">
        <v>59</v>
      </c>
      <c r="E43" s="4" t="s">
        <v>60</v>
      </c>
      <c r="F43" s="4">
        <v>53131608</v>
      </c>
      <c r="G43" s="34">
        <v>26</v>
      </c>
      <c r="H43" s="13">
        <v>413</v>
      </c>
      <c r="I43" s="63">
        <f t="shared" si="1"/>
        <v>10738</v>
      </c>
    </row>
    <row r="44" spans="1:9" s="3" customFormat="1" x14ac:dyDescent="0.25">
      <c r="A44" s="48">
        <v>11</v>
      </c>
      <c r="B44" s="58">
        <v>45994</v>
      </c>
      <c r="C44" s="58">
        <v>45994</v>
      </c>
      <c r="D44" s="4" t="s">
        <v>61</v>
      </c>
      <c r="E44" s="4" t="s">
        <v>60</v>
      </c>
      <c r="F44" s="4">
        <v>53131608</v>
      </c>
      <c r="G44" s="34">
        <v>22</v>
      </c>
      <c r="H44" s="13">
        <v>424.8</v>
      </c>
      <c r="I44" s="63">
        <f t="shared" si="1"/>
        <v>9345.6</v>
      </c>
    </row>
    <row r="45" spans="1:9" s="3" customFormat="1" x14ac:dyDescent="0.25">
      <c r="A45" s="48">
        <v>12</v>
      </c>
      <c r="B45" s="59">
        <v>45986</v>
      </c>
      <c r="C45" s="58">
        <v>45986</v>
      </c>
      <c r="D45" s="35" t="s">
        <v>42</v>
      </c>
      <c r="E45" s="12" t="s">
        <v>33</v>
      </c>
      <c r="F45" s="12">
        <v>14111704</v>
      </c>
      <c r="G45" s="36">
        <v>80</v>
      </c>
      <c r="H45" s="15">
        <v>66.08</v>
      </c>
      <c r="I45" s="63">
        <f t="shared" si="1"/>
        <v>5286.4</v>
      </c>
    </row>
    <row r="46" spans="1:9" s="3" customFormat="1" x14ac:dyDescent="0.25">
      <c r="A46" s="48">
        <v>13</v>
      </c>
      <c r="B46" s="59">
        <v>45986</v>
      </c>
      <c r="C46" s="58">
        <v>45986</v>
      </c>
      <c r="D46" s="35" t="s">
        <v>71</v>
      </c>
      <c r="E46" s="12" t="s">
        <v>13</v>
      </c>
      <c r="F46" s="12">
        <v>14111704</v>
      </c>
      <c r="G46" s="36">
        <v>15</v>
      </c>
      <c r="H46" s="15">
        <v>4063.92</v>
      </c>
      <c r="I46" s="63">
        <f t="shared" si="1"/>
        <v>60958.8</v>
      </c>
    </row>
    <row r="47" spans="1:9" s="3" customFormat="1" x14ac:dyDescent="0.25">
      <c r="A47" s="48">
        <v>14</v>
      </c>
      <c r="B47" s="59">
        <v>45986</v>
      </c>
      <c r="C47" s="92">
        <v>45986</v>
      </c>
      <c r="D47" s="35" t="s">
        <v>72</v>
      </c>
      <c r="E47" s="4" t="s">
        <v>33</v>
      </c>
      <c r="F47" s="4">
        <v>14111703</v>
      </c>
      <c r="G47" s="36">
        <v>18</v>
      </c>
      <c r="H47" s="13">
        <v>477.9</v>
      </c>
      <c r="I47" s="63">
        <f t="shared" si="1"/>
        <v>8602.2000000000007</v>
      </c>
    </row>
    <row r="48" spans="1:9" x14ac:dyDescent="0.25">
      <c r="A48" s="48">
        <v>15</v>
      </c>
      <c r="B48" s="59">
        <v>45986</v>
      </c>
      <c r="C48" s="59">
        <v>45986</v>
      </c>
      <c r="D48" s="35" t="s">
        <v>73</v>
      </c>
      <c r="E48" s="12" t="s">
        <v>35</v>
      </c>
      <c r="F48" s="12">
        <v>14111705</v>
      </c>
      <c r="G48" s="36">
        <v>30</v>
      </c>
      <c r="H48" s="15">
        <v>1257.8800000000001</v>
      </c>
      <c r="I48" s="63">
        <f t="shared" si="1"/>
        <v>37736.400000000001</v>
      </c>
    </row>
    <row r="49" spans="1:9" x14ac:dyDescent="0.25">
      <c r="A49" s="48">
        <v>16</v>
      </c>
      <c r="B49" s="58">
        <v>45968</v>
      </c>
      <c r="C49" s="58">
        <v>45968</v>
      </c>
      <c r="D49" s="33" t="s">
        <v>32</v>
      </c>
      <c r="E49" s="4" t="s">
        <v>9</v>
      </c>
      <c r="F49" s="4">
        <v>47131602</v>
      </c>
      <c r="G49" s="34">
        <v>55</v>
      </c>
      <c r="H49" s="13">
        <v>129.80000000000001</v>
      </c>
      <c r="I49" s="13">
        <f t="shared" si="1"/>
        <v>7139</v>
      </c>
    </row>
    <row r="50" spans="1:9" x14ac:dyDescent="0.25">
      <c r="A50" s="48">
        <v>17</v>
      </c>
      <c r="B50" s="58">
        <v>45968</v>
      </c>
      <c r="C50" s="58">
        <v>45968</v>
      </c>
      <c r="D50" s="4" t="s">
        <v>49</v>
      </c>
      <c r="E50" s="4" t="s">
        <v>9</v>
      </c>
      <c r="F50" s="4">
        <v>47131811</v>
      </c>
      <c r="G50" s="34">
        <v>1</v>
      </c>
      <c r="H50" s="13">
        <v>2607.8000000000002</v>
      </c>
      <c r="I50" s="63">
        <f t="shared" si="1"/>
        <v>2607.8000000000002</v>
      </c>
    </row>
    <row r="51" spans="1:9" x14ac:dyDescent="0.25">
      <c r="A51" s="48">
        <v>18</v>
      </c>
      <c r="B51" s="58">
        <v>45968</v>
      </c>
      <c r="C51" s="58">
        <v>45968</v>
      </c>
      <c r="D51" s="33" t="s">
        <v>48</v>
      </c>
      <c r="E51" s="4" t="s">
        <v>25</v>
      </c>
      <c r="F51" s="4">
        <v>47131821</v>
      </c>
      <c r="G51" s="34">
        <v>10</v>
      </c>
      <c r="H51" s="13">
        <v>584.1</v>
      </c>
      <c r="I51" s="63">
        <f t="shared" si="1"/>
        <v>5841</v>
      </c>
    </row>
    <row r="52" spans="1:9" x14ac:dyDescent="0.25">
      <c r="A52" s="48">
        <v>19</v>
      </c>
      <c r="B52" s="58">
        <v>45968</v>
      </c>
      <c r="C52" s="58">
        <v>45968</v>
      </c>
      <c r="D52" s="33" t="s">
        <v>41</v>
      </c>
      <c r="E52" s="4" t="s">
        <v>9</v>
      </c>
      <c r="F52" s="4">
        <v>47131807</v>
      </c>
      <c r="G52" s="34">
        <v>10</v>
      </c>
      <c r="H52" s="13">
        <v>342.2</v>
      </c>
      <c r="I52" s="63">
        <f t="shared" si="1"/>
        <v>3422</v>
      </c>
    </row>
    <row r="53" spans="1:9" x14ac:dyDescent="0.25">
      <c r="A53" s="48">
        <v>20</v>
      </c>
      <c r="B53" s="58">
        <v>45968</v>
      </c>
      <c r="C53" s="58">
        <v>45968</v>
      </c>
      <c r="D53" s="33" t="s">
        <v>63</v>
      </c>
      <c r="E53" s="4" t="s">
        <v>9</v>
      </c>
      <c r="F53" s="4">
        <v>47131603</v>
      </c>
      <c r="G53" s="34">
        <v>55</v>
      </c>
      <c r="H53" s="13">
        <v>140.41999999999999</v>
      </c>
      <c r="I53" s="63">
        <f t="shared" si="1"/>
        <v>7723.1</v>
      </c>
    </row>
    <row r="54" spans="1:9" x14ac:dyDescent="0.25">
      <c r="A54" s="48">
        <v>21</v>
      </c>
      <c r="B54" s="58">
        <v>45968</v>
      </c>
      <c r="C54" s="58">
        <v>45968</v>
      </c>
      <c r="D54" s="33" t="s">
        <v>39</v>
      </c>
      <c r="E54" s="4" t="s">
        <v>12</v>
      </c>
      <c r="F54" s="4">
        <v>46181504</v>
      </c>
      <c r="G54" s="34">
        <v>67</v>
      </c>
      <c r="H54" s="13">
        <v>177</v>
      </c>
      <c r="I54" s="63">
        <f t="shared" si="1"/>
        <v>11859</v>
      </c>
    </row>
    <row r="55" spans="1:9" x14ac:dyDescent="0.25">
      <c r="A55" s="48">
        <v>22</v>
      </c>
      <c r="B55" s="59">
        <v>45968</v>
      </c>
      <c r="C55" s="59">
        <v>45968</v>
      </c>
      <c r="D55" s="35" t="s">
        <v>46</v>
      </c>
      <c r="E55" s="12" t="s">
        <v>9</v>
      </c>
      <c r="F55" s="12">
        <v>47131618</v>
      </c>
      <c r="G55" s="36">
        <v>10</v>
      </c>
      <c r="H55" s="15">
        <v>442.5</v>
      </c>
      <c r="I55" s="63">
        <f t="shared" si="1"/>
        <v>4425</v>
      </c>
    </row>
    <row r="56" spans="1:9" x14ac:dyDescent="0.25">
      <c r="A56" s="48">
        <v>23</v>
      </c>
      <c r="B56" s="59">
        <v>45946</v>
      </c>
      <c r="C56" s="59">
        <v>45946</v>
      </c>
      <c r="D56" s="35" t="s">
        <v>54</v>
      </c>
      <c r="E56" s="12" t="s">
        <v>35</v>
      </c>
      <c r="F56" s="12">
        <v>47121701</v>
      </c>
      <c r="G56" s="36">
        <v>20</v>
      </c>
      <c r="H56" s="15">
        <v>975.01</v>
      </c>
      <c r="I56" s="63">
        <f t="shared" si="1"/>
        <v>19500.2</v>
      </c>
    </row>
    <row r="57" spans="1:9" x14ac:dyDescent="0.25">
      <c r="A57" s="48">
        <v>24</v>
      </c>
      <c r="B57" s="59">
        <v>45946</v>
      </c>
      <c r="C57" s="59">
        <v>45946</v>
      </c>
      <c r="D57" s="35" t="s">
        <v>55</v>
      </c>
      <c r="E57" s="12" t="s">
        <v>10</v>
      </c>
      <c r="F57" s="12">
        <v>47121701</v>
      </c>
      <c r="G57" s="36">
        <v>50</v>
      </c>
      <c r="H57" s="15">
        <v>585</v>
      </c>
      <c r="I57" s="63">
        <f t="shared" si="1"/>
        <v>29250</v>
      </c>
    </row>
    <row r="58" spans="1:9" x14ac:dyDescent="0.25">
      <c r="A58" s="48">
        <v>25</v>
      </c>
      <c r="B58" s="59">
        <v>45946</v>
      </c>
      <c r="C58" s="59">
        <v>45946</v>
      </c>
      <c r="D58" s="35" t="s">
        <v>44</v>
      </c>
      <c r="E58" s="12" t="s">
        <v>35</v>
      </c>
      <c r="F58" s="12">
        <v>47121701</v>
      </c>
      <c r="G58" s="36">
        <v>40</v>
      </c>
      <c r="H58" s="15">
        <v>234.01</v>
      </c>
      <c r="I58" s="63">
        <f t="shared" si="1"/>
        <v>9360.4</v>
      </c>
    </row>
    <row r="59" spans="1:9" x14ac:dyDescent="0.25">
      <c r="A59" s="48">
        <v>26</v>
      </c>
      <c r="B59" s="59">
        <v>45943</v>
      </c>
      <c r="C59" s="58">
        <v>45943</v>
      </c>
      <c r="D59" s="35" t="s">
        <v>42</v>
      </c>
      <c r="E59" s="12" t="s">
        <v>33</v>
      </c>
      <c r="F59" s="12">
        <v>14111704</v>
      </c>
      <c r="G59" s="36">
        <v>59</v>
      </c>
      <c r="H59" s="15">
        <v>30.8</v>
      </c>
      <c r="I59" s="63">
        <f t="shared" si="1"/>
        <v>1817.2</v>
      </c>
    </row>
    <row r="60" spans="1:9" x14ac:dyDescent="0.25">
      <c r="A60" s="48"/>
      <c r="B60" s="59"/>
      <c r="C60" s="59"/>
      <c r="D60" s="35"/>
      <c r="E60" s="12"/>
      <c r="F60" s="12"/>
      <c r="G60" s="36"/>
      <c r="H60" s="15"/>
      <c r="I60" s="63"/>
    </row>
    <row r="61" spans="1:9" x14ac:dyDescent="0.25">
      <c r="A61" s="4"/>
      <c r="B61" s="4"/>
      <c r="C61" s="4"/>
      <c r="D61" s="4" t="s">
        <v>18</v>
      </c>
      <c r="E61" s="4"/>
      <c r="F61" s="4"/>
      <c r="G61" s="4"/>
      <c r="H61" s="4"/>
      <c r="I61" s="110">
        <f>SUM(I34:I60)</f>
        <v>711785.89</v>
      </c>
    </row>
    <row r="62" spans="1:9" x14ac:dyDescent="0.25">
      <c r="A62" s="31"/>
      <c r="B62" s="31"/>
      <c r="C62" s="31"/>
      <c r="D62" s="31"/>
      <c r="E62" s="31"/>
      <c r="F62" s="31"/>
      <c r="G62" s="31"/>
      <c r="H62" s="31"/>
      <c r="I62" s="31"/>
    </row>
    <row r="63" spans="1:9" x14ac:dyDescent="0.25">
      <c r="A63" s="31"/>
      <c r="B63" s="31"/>
      <c r="C63" s="31"/>
      <c r="D63" s="31"/>
      <c r="E63" s="31"/>
      <c r="F63" s="31"/>
      <c r="G63" s="31"/>
      <c r="H63" s="31"/>
      <c r="I63" s="31"/>
    </row>
    <row r="64" spans="1:9" s="9" customFormat="1" x14ac:dyDescent="0.25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</row>
    <row r="65" spans="1:9" s="9" customFormat="1" x14ac:dyDescent="0.25">
      <c r="A65" s="17">
        <v>1</v>
      </c>
      <c r="B65" s="47">
        <v>46008</v>
      </c>
      <c r="C65" s="47">
        <v>46008</v>
      </c>
      <c r="D65" s="89" t="s">
        <v>97</v>
      </c>
      <c r="E65" s="56" t="s">
        <v>23</v>
      </c>
      <c r="F65" s="17">
        <v>40141719</v>
      </c>
      <c r="G65" s="17">
        <v>2</v>
      </c>
      <c r="H65" s="55">
        <v>23.01</v>
      </c>
      <c r="I65" s="94">
        <f t="shared" ref="I65" si="2">ROUND(H65*G65,2)</f>
        <v>46.02</v>
      </c>
    </row>
    <row r="66" spans="1:9" s="9" customFormat="1" x14ac:dyDescent="0.25">
      <c r="A66" s="17">
        <v>2</v>
      </c>
      <c r="B66" s="47">
        <v>46014</v>
      </c>
      <c r="C66" s="67">
        <v>46014</v>
      </c>
      <c r="D66" s="56" t="s">
        <v>110</v>
      </c>
      <c r="E66" s="56" t="s">
        <v>22</v>
      </c>
      <c r="F66" s="57">
        <v>40141731</v>
      </c>
      <c r="G66" s="17">
        <v>3</v>
      </c>
      <c r="H66" s="55">
        <v>106.2</v>
      </c>
      <c r="I66" s="94">
        <f t="shared" ref="I66:I96" si="3">ROUND(H66*G66,2)</f>
        <v>318.60000000000002</v>
      </c>
    </row>
    <row r="67" spans="1:9" s="9" customFormat="1" x14ac:dyDescent="0.25">
      <c r="A67" s="17">
        <v>3</v>
      </c>
      <c r="B67" s="47">
        <v>46014</v>
      </c>
      <c r="C67" s="67">
        <v>46014</v>
      </c>
      <c r="D67" s="64" t="s">
        <v>111</v>
      </c>
      <c r="E67" s="4" t="s">
        <v>23</v>
      </c>
      <c r="F67" s="12">
        <v>40142313</v>
      </c>
      <c r="G67" s="4">
        <v>4</v>
      </c>
      <c r="H67" s="13">
        <v>8.26</v>
      </c>
      <c r="I67" s="94">
        <f t="shared" si="3"/>
        <v>33.04</v>
      </c>
    </row>
    <row r="68" spans="1:9" s="9" customFormat="1" x14ac:dyDescent="0.25">
      <c r="A68" s="17">
        <v>4</v>
      </c>
      <c r="B68" s="47">
        <v>46008</v>
      </c>
      <c r="C68" s="47">
        <v>46008</v>
      </c>
      <c r="D68" s="88" t="s">
        <v>100</v>
      </c>
      <c r="E68" s="56" t="s">
        <v>23</v>
      </c>
      <c r="F68" s="57">
        <v>40141719</v>
      </c>
      <c r="G68" s="17">
        <v>4</v>
      </c>
      <c r="H68" s="55">
        <v>8.85</v>
      </c>
      <c r="I68" s="94">
        <f t="shared" si="3"/>
        <v>35.4</v>
      </c>
    </row>
    <row r="69" spans="1:9" s="9" customFormat="1" x14ac:dyDescent="0.25">
      <c r="A69" s="17">
        <v>5</v>
      </c>
      <c r="B69" s="47">
        <v>46008</v>
      </c>
      <c r="C69" s="47">
        <v>46008</v>
      </c>
      <c r="D69" s="89" t="s">
        <v>99</v>
      </c>
      <c r="E69" s="56" t="s">
        <v>23</v>
      </c>
      <c r="F69" s="57">
        <v>40141719</v>
      </c>
      <c r="G69" s="17">
        <v>2</v>
      </c>
      <c r="H69" s="55">
        <v>12.39</v>
      </c>
      <c r="I69" s="94">
        <f t="shared" si="3"/>
        <v>24.78</v>
      </c>
    </row>
    <row r="70" spans="1:9" s="9" customFormat="1" x14ac:dyDescent="0.25">
      <c r="A70" s="17">
        <v>6</v>
      </c>
      <c r="B70" s="47">
        <v>46008</v>
      </c>
      <c r="C70" s="47">
        <v>46008</v>
      </c>
      <c r="D70" s="66" t="s">
        <v>98</v>
      </c>
      <c r="E70" s="56" t="s">
        <v>23</v>
      </c>
      <c r="F70" s="57">
        <v>40141719</v>
      </c>
      <c r="G70" s="17">
        <v>2</v>
      </c>
      <c r="H70" s="55">
        <v>8.85</v>
      </c>
      <c r="I70" s="94">
        <f t="shared" si="3"/>
        <v>17.7</v>
      </c>
    </row>
    <row r="71" spans="1:9" s="9" customFormat="1" x14ac:dyDescent="0.25">
      <c r="A71" s="17">
        <v>7</v>
      </c>
      <c r="B71" s="47">
        <v>46008</v>
      </c>
      <c r="C71" s="47">
        <v>46008</v>
      </c>
      <c r="D71" s="56" t="s">
        <v>88</v>
      </c>
      <c r="E71" s="56" t="s">
        <v>23</v>
      </c>
      <c r="F71" s="57">
        <v>15121514</v>
      </c>
      <c r="G71" s="17">
        <v>2</v>
      </c>
      <c r="H71" s="55">
        <v>840.75</v>
      </c>
      <c r="I71" s="94">
        <f t="shared" si="3"/>
        <v>1681.5</v>
      </c>
    </row>
    <row r="72" spans="1:9" s="9" customFormat="1" x14ac:dyDescent="0.25">
      <c r="A72" s="17">
        <v>8</v>
      </c>
      <c r="B72" s="47">
        <v>46008</v>
      </c>
      <c r="C72" s="47">
        <v>46008</v>
      </c>
      <c r="D72" s="56" t="s">
        <v>78</v>
      </c>
      <c r="E72" s="56" t="s">
        <v>29</v>
      </c>
      <c r="F72" s="57">
        <v>30171514</v>
      </c>
      <c r="G72" s="17">
        <v>12</v>
      </c>
      <c r="H72" s="55">
        <v>3663.9</v>
      </c>
      <c r="I72" s="94">
        <f t="shared" si="3"/>
        <v>43966.8</v>
      </c>
    </row>
    <row r="73" spans="1:9" s="9" customFormat="1" x14ac:dyDescent="0.25">
      <c r="A73" s="17">
        <v>9</v>
      </c>
      <c r="B73" s="47">
        <v>46008</v>
      </c>
      <c r="C73" s="47">
        <v>46008</v>
      </c>
      <c r="D73" s="64" t="s">
        <v>106</v>
      </c>
      <c r="E73" s="50" t="s">
        <v>23</v>
      </c>
      <c r="F73" s="17">
        <v>31201617</v>
      </c>
      <c r="G73" s="17">
        <v>1</v>
      </c>
      <c r="H73" s="55">
        <v>699.15</v>
      </c>
      <c r="I73" s="94">
        <f t="shared" si="3"/>
        <v>699.15</v>
      </c>
    </row>
    <row r="74" spans="1:9" s="9" customFormat="1" x14ac:dyDescent="0.25">
      <c r="A74" s="17">
        <v>10</v>
      </c>
      <c r="B74" s="8">
        <v>46008</v>
      </c>
      <c r="C74" s="8">
        <v>46008</v>
      </c>
      <c r="D74" s="38" t="s">
        <v>102</v>
      </c>
      <c r="E74" s="12" t="s">
        <v>23</v>
      </c>
      <c r="F74" s="12">
        <v>40142317</v>
      </c>
      <c r="G74" s="12">
        <v>4</v>
      </c>
      <c r="H74" s="15">
        <v>12.39</v>
      </c>
      <c r="I74" s="94">
        <f t="shared" si="3"/>
        <v>49.56</v>
      </c>
    </row>
    <row r="75" spans="1:9" s="9" customFormat="1" x14ac:dyDescent="0.25">
      <c r="A75" s="17">
        <v>11</v>
      </c>
      <c r="B75" s="8">
        <v>46008</v>
      </c>
      <c r="C75" s="8">
        <v>46008</v>
      </c>
      <c r="D75" s="38" t="s">
        <v>103</v>
      </c>
      <c r="E75" s="12" t="s">
        <v>23</v>
      </c>
      <c r="F75" s="12">
        <v>40142317</v>
      </c>
      <c r="G75" s="12">
        <v>4</v>
      </c>
      <c r="H75" s="15">
        <v>19.47</v>
      </c>
      <c r="I75" s="94">
        <f t="shared" si="3"/>
        <v>77.88</v>
      </c>
    </row>
    <row r="76" spans="1:9" s="97" customFormat="1" x14ac:dyDescent="0.25">
      <c r="A76" s="17">
        <v>12</v>
      </c>
      <c r="B76" s="47">
        <v>46008</v>
      </c>
      <c r="C76" s="47">
        <v>46008</v>
      </c>
      <c r="D76" s="64" t="s">
        <v>107</v>
      </c>
      <c r="E76" s="12" t="s">
        <v>23</v>
      </c>
      <c r="F76" s="12">
        <v>47131815</v>
      </c>
      <c r="G76" s="12">
        <v>3</v>
      </c>
      <c r="H76" s="15">
        <v>300.89999999999998</v>
      </c>
      <c r="I76" s="94">
        <f t="shared" si="3"/>
        <v>902.7</v>
      </c>
    </row>
    <row r="77" spans="1:9" s="9" customFormat="1" x14ac:dyDescent="0.25">
      <c r="A77" s="17">
        <v>13</v>
      </c>
      <c r="B77" s="8">
        <v>46008</v>
      </c>
      <c r="C77" s="20">
        <v>46008</v>
      </c>
      <c r="D77" s="12" t="s">
        <v>93</v>
      </c>
      <c r="E77" s="12" t="s">
        <v>23</v>
      </c>
      <c r="F77" s="12">
        <v>40141618</v>
      </c>
      <c r="G77" s="12">
        <v>1</v>
      </c>
      <c r="H77" s="15">
        <v>610.65</v>
      </c>
      <c r="I77" s="94">
        <f t="shared" si="3"/>
        <v>610.65</v>
      </c>
    </row>
    <row r="78" spans="1:9" s="9" customFormat="1" x14ac:dyDescent="0.25">
      <c r="A78" s="17">
        <v>14</v>
      </c>
      <c r="B78" s="47">
        <v>46008</v>
      </c>
      <c r="C78" s="47">
        <v>46008</v>
      </c>
      <c r="D78" s="4" t="s">
        <v>108</v>
      </c>
      <c r="E78" s="12" t="s">
        <v>43</v>
      </c>
      <c r="F78" s="12">
        <v>31201605</v>
      </c>
      <c r="G78" s="12">
        <v>4</v>
      </c>
      <c r="H78" s="15">
        <v>304.44</v>
      </c>
      <c r="I78" s="94">
        <f t="shared" si="3"/>
        <v>1217.76</v>
      </c>
    </row>
    <row r="79" spans="1:9" s="9" customFormat="1" x14ac:dyDescent="0.25">
      <c r="A79" s="17">
        <v>15</v>
      </c>
      <c r="B79" s="8">
        <v>46008</v>
      </c>
      <c r="C79" s="20">
        <v>46008</v>
      </c>
      <c r="D79" s="38" t="s">
        <v>94</v>
      </c>
      <c r="E79" s="12" t="s">
        <v>23</v>
      </c>
      <c r="F79" s="12">
        <v>40141607</v>
      </c>
      <c r="G79" s="12">
        <v>2</v>
      </c>
      <c r="H79" s="15">
        <v>385.86</v>
      </c>
      <c r="I79" s="94">
        <f t="shared" si="3"/>
        <v>771.72</v>
      </c>
    </row>
    <row r="80" spans="1:9" s="97" customFormat="1" x14ac:dyDescent="0.25">
      <c r="A80" s="17">
        <v>16</v>
      </c>
      <c r="B80" s="47">
        <v>46008</v>
      </c>
      <c r="C80" s="47">
        <v>46008</v>
      </c>
      <c r="D80" s="4" t="s">
        <v>87</v>
      </c>
      <c r="E80" s="12" t="s">
        <v>25</v>
      </c>
      <c r="F80" s="12">
        <v>31201605</v>
      </c>
      <c r="G80" s="12">
        <v>1</v>
      </c>
      <c r="H80" s="15">
        <v>3551.63</v>
      </c>
      <c r="I80" s="94">
        <f t="shared" si="3"/>
        <v>3551.63</v>
      </c>
    </row>
    <row r="81" spans="1:11" s="9" customFormat="1" x14ac:dyDescent="0.25">
      <c r="A81" s="17">
        <v>17</v>
      </c>
      <c r="B81" s="91">
        <v>46008</v>
      </c>
      <c r="C81" s="91">
        <v>46008</v>
      </c>
      <c r="D81" s="18" t="s">
        <v>83</v>
      </c>
      <c r="E81" s="18" t="s">
        <v>23</v>
      </c>
      <c r="F81" s="18">
        <v>31162105</v>
      </c>
      <c r="G81" s="18">
        <v>100</v>
      </c>
      <c r="H81" s="19">
        <v>2.66</v>
      </c>
      <c r="I81" s="94">
        <f t="shared" si="3"/>
        <v>266</v>
      </c>
    </row>
    <row r="82" spans="1:11" s="9" customFormat="1" x14ac:dyDescent="0.25">
      <c r="A82" s="17">
        <v>18</v>
      </c>
      <c r="B82" s="91">
        <v>46008</v>
      </c>
      <c r="C82" s="91">
        <v>46008</v>
      </c>
      <c r="D82" s="18" t="s">
        <v>84</v>
      </c>
      <c r="E82" s="18" t="s">
        <v>23</v>
      </c>
      <c r="F82" s="18">
        <v>31162105</v>
      </c>
      <c r="G82" s="18">
        <v>100</v>
      </c>
      <c r="H82" s="19">
        <v>2.66</v>
      </c>
      <c r="I82" s="94">
        <f t="shared" si="3"/>
        <v>266</v>
      </c>
    </row>
    <row r="83" spans="1:11" s="9" customFormat="1" x14ac:dyDescent="0.25">
      <c r="A83" s="17">
        <v>19</v>
      </c>
      <c r="B83" s="91">
        <v>46008</v>
      </c>
      <c r="C83" s="91">
        <v>46008</v>
      </c>
      <c r="D83" s="18" t="s">
        <v>85</v>
      </c>
      <c r="E83" s="18" t="s">
        <v>23</v>
      </c>
      <c r="F83" s="18">
        <v>31162105</v>
      </c>
      <c r="G83" s="18">
        <v>100</v>
      </c>
      <c r="H83" s="19">
        <v>6.2</v>
      </c>
      <c r="I83" s="94">
        <f t="shared" si="3"/>
        <v>620</v>
      </c>
    </row>
    <row r="84" spans="1:11" s="9" customFormat="1" x14ac:dyDescent="0.25">
      <c r="A84" s="17">
        <v>20</v>
      </c>
      <c r="B84" s="91">
        <v>46008</v>
      </c>
      <c r="C84" s="91">
        <v>46008</v>
      </c>
      <c r="D84" s="18" t="s">
        <v>96</v>
      </c>
      <c r="E84" s="18" t="s">
        <v>23</v>
      </c>
      <c r="F84" s="18">
        <v>40141720</v>
      </c>
      <c r="G84" s="18">
        <v>3</v>
      </c>
      <c r="H84" s="19">
        <v>17.7</v>
      </c>
      <c r="I84" s="94">
        <f t="shared" si="3"/>
        <v>53.1</v>
      </c>
    </row>
    <row r="85" spans="1:11" s="9" customFormat="1" x14ac:dyDescent="0.25">
      <c r="A85" s="17">
        <v>21</v>
      </c>
      <c r="B85" s="91">
        <v>46008</v>
      </c>
      <c r="C85" s="91">
        <v>46008</v>
      </c>
      <c r="D85" s="18" t="s">
        <v>95</v>
      </c>
      <c r="E85" s="18" t="s">
        <v>23</v>
      </c>
      <c r="F85" s="18">
        <v>40141720</v>
      </c>
      <c r="G85" s="18">
        <v>3</v>
      </c>
      <c r="H85" s="19">
        <v>24.78</v>
      </c>
      <c r="I85" s="94">
        <f t="shared" si="3"/>
        <v>74.34</v>
      </c>
    </row>
    <row r="86" spans="1:11" s="9" customFormat="1" x14ac:dyDescent="0.25">
      <c r="A86" s="17">
        <v>22</v>
      </c>
      <c r="B86" s="91">
        <v>46008</v>
      </c>
      <c r="C86" s="91">
        <v>46008</v>
      </c>
      <c r="D86" s="18" t="s">
        <v>109</v>
      </c>
      <c r="E86" s="18" t="s">
        <v>33</v>
      </c>
      <c r="F86" s="18">
        <v>31201514</v>
      </c>
      <c r="G86" s="72">
        <v>1</v>
      </c>
      <c r="H86" s="70">
        <v>24.78</v>
      </c>
      <c r="I86" s="94">
        <f t="shared" si="3"/>
        <v>24.78</v>
      </c>
    </row>
    <row r="87" spans="1:11" s="9" customFormat="1" x14ac:dyDescent="0.25">
      <c r="A87" s="17">
        <v>23</v>
      </c>
      <c r="B87" s="47">
        <v>46008</v>
      </c>
      <c r="C87" s="47" t="s">
        <v>77</v>
      </c>
      <c r="D87" s="4" t="s">
        <v>76</v>
      </c>
      <c r="E87" s="4" t="s">
        <v>25</v>
      </c>
      <c r="F87" s="12">
        <v>31211801</v>
      </c>
      <c r="G87" s="21">
        <v>3</v>
      </c>
      <c r="H87" s="23">
        <v>596.16</v>
      </c>
      <c r="I87" s="94">
        <f t="shared" si="3"/>
        <v>1788.48</v>
      </c>
    </row>
    <row r="88" spans="1:11" s="9" customFormat="1" x14ac:dyDescent="0.25">
      <c r="A88" s="17">
        <v>24</v>
      </c>
      <c r="B88" s="47">
        <v>46008</v>
      </c>
      <c r="C88" s="47">
        <v>46008</v>
      </c>
      <c r="D88" s="4" t="s">
        <v>92</v>
      </c>
      <c r="E88" s="4" t="s">
        <v>29</v>
      </c>
      <c r="F88" s="12">
        <v>24112702</v>
      </c>
      <c r="G88" s="21">
        <v>1</v>
      </c>
      <c r="H88" s="23">
        <v>8319</v>
      </c>
      <c r="I88" s="94">
        <f t="shared" si="3"/>
        <v>8319</v>
      </c>
    </row>
    <row r="89" spans="1:11" s="9" customFormat="1" x14ac:dyDescent="0.25">
      <c r="A89" s="17">
        <v>25</v>
      </c>
      <c r="B89" s="47">
        <v>46008</v>
      </c>
      <c r="C89" s="47">
        <v>46008</v>
      </c>
      <c r="D89" s="4" t="s">
        <v>79</v>
      </c>
      <c r="E89" s="4" t="s">
        <v>29</v>
      </c>
      <c r="F89" s="12">
        <v>31161503</v>
      </c>
      <c r="G89" s="21">
        <v>100</v>
      </c>
      <c r="H89" s="23">
        <v>3.54</v>
      </c>
      <c r="I89" s="94">
        <f t="shared" si="3"/>
        <v>354</v>
      </c>
    </row>
    <row r="90" spans="1:11" s="9" customFormat="1" ht="15.75" customHeight="1" x14ac:dyDescent="0.25">
      <c r="A90" s="17">
        <v>26</v>
      </c>
      <c r="B90" s="47">
        <v>46008</v>
      </c>
      <c r="C90" s="47">
        <v>46008</v>
      </c>
      <c r="D90" s="4" t="s">
        <v>80</v>
      </c>
      <c r="E90" s="4" t="s">
        <v>29</v>
      </c>
      <c r="F90" s="12">
        <v>31161503</v>
      </c>
      <c r="G90" s="21">
        <v>100</v>
      </c>
      <c r="H90" s="23">
        <v>3.54</v>
      </c>
      <c r="I90" s="94">
        <f t="shared" si="3"/>
        <v>354</v>
      </c>
    </row>
    <row r="91" spans="1:11" s="97" customFormat="1" ht="15.75" customHeight="1" x14ac:dyDescent="0.25">
      <c r="A91" s="17">
        <v>27</v>
      </c>
      <c r="B91" s="47">
        <v>46008</v>
      </c>
      <c r="C91" s="47">
        <v>46008</v>
      </c>
      <c r="D91" s="4" t="s">
        <v>81</v>
      </c>
      <c r="E91" s="4" t="s">
        <v>29</v>
      </c>
      <c r="F91" s="12">
        <v>31161503</v>
      </c>
      <c r="G91" s="21">
        <v>100</v>
      </c>
      <c r="H91" s="23">
        <v>3.54</v>
      </c>
      <c r="I91" s="94">
        <f t="shared" si="3"/>
        <v>354</v>
      </c>
    </row>
    <row r="92" spans="1:11" s="9" customFormat="1" ht="15.75" customHeight="1" x14ac:dyDescent="0.25">
      <c r="A92" s="17">
        <v>28</v>
      </c>
      <c r="B92" s="91">
        <v>46008</v>
      </c>
      <c r="C92" s="91">
        <v>46008</v>
      </c>
      <c r="D92" s="4" t="s">
        <v>89</v>
      </c>
      <c r="E92" s="18" t="s">
        <v>90</v>
      </c>
      <c r="F92" s="18">
        <v>31201605</v>
      </c>
      <c r="G92" s="72">
        <v>4</v>
      </c>
      <c r="H92" s="70">
        <v>341.61</v>
      </c>
      <c r="I92" s="94">
        <f t="shared" si="3"/>
        <v>1366.44</v>
      </c>
    </row>
    <row r="93" spans="1:11" s="71" customFormat="1" x14ac:dyDescent="0.25">
      <c r="A93" s="17">
        <v>29</v>
      </c>
      <c r="B93" s="69">
        <v>46008</v>
      </c>
      <c r="C93" s="69">
        <v>46008</v>
      </c>
      <c r="D93" s="4" t="s">
        <v>104</v>
      </c>
      <c r="E93" s="18" t="s">
        <v>23</v>
      </c>
      <c r="F93" s="18">
        <v>31231313</v>
      </c>
      <c r="G93" s="72">
        <v>1</v>
      </c>
      <c r="H93" s="70">
        <v>274.35000000000002</v>
      </c>
      <c r="I93" s="94">
        <f t="shared" si="3"/>
        <v>274.35000000000002</v>
      </c>
      <c r="J93" s="9"/>
      <c r="K93" s="9"/>
    </row>
    <row r="94" spans="1:11" s="9" customFormat="1" x14ac:dyDescent="0.25">
      <c r="A94" s="17">
        <v>30</v>
      </c>
      <c r="B94" s="91">
        <v>46008</v>
      </c>
      <c r="C94" s="91">
        <v>46008</v>
      </c>
      <c r="D94" s="4" t="s">
        <v>105</v>
      </c>
      <c r="E94" s="18" t="s">
        <v>23</v>
      </c>
      <c r="F94" s="18">
        <v>31231313</v>
      </c>
      <c r="G94" s="72">
        <v>1</v>
      </c>
      <c r="H94" s="70">
        <v>371.7</v>
      </c>
      <c r="I94" s="94">
        <f t="shared" si="3"/>
        <v>371.7</v>
      </c>
    </row>
    <row r="95" spans="1:11" s="9" customFormat="1" x14ac:dyDescent="0.25">
      <c r="A95" s="17">
        <v>31</v>
      </c>
      <c r="B95" s="47">
        <v>46008</v>
      </c>
      <c r="C95" s="47">
        <v>46008</v>
      </c>
      <c r="D95" s="64" t="s">
        <v>30</v>
      </c>
      <c r="E95" s="4" t="s">
        <v>23</v>
      </c>
      <c r="F95" s="12">
        <v>40142320</v>
      </c>
      <c r="G95" s="21">
        <v>5</v>
      </c>
      <c r="H95" s="23">
        <v>53.1</v>
      </c>
      <c r="I95" s="94">
        <f t="shared" si="3"/>
        <v>265.5</v>
      </c>
    </row>
    <row r="96" spans="1:11" s="6" customFormat="1" x14ac:dyDescent="0.25">
      <c r="A96" s="17">
        <v>32</v>
      </c>
      <c r="B96" s="65">
        <v>46008</v>
      </c>
      <c r="C96" s="65">
        <v>46008</v>
      </c>
      <c r="D96" s="68" t="s">
        <v>31</v>
      </c>
      <c r="E96" s="4" t="s">
        <v>23</v>
      </c>
      <c r="F96" s="12">
        <v>40142320</v>
      </c>
      <c r="G96" s="21">
        <v>4</v>
      </c>
      <c r="H96" s="23">
        <v>70.8</v>
      </c>
      <c r="I96" s="94">
        <f t="shared" si="3"/>
        <v>283.2</v>
      </c>
      <c r="J96" s="9"/>
      <c r="K96" s="9"/>
    </row>
    <row r="97" spans="1:11" s="6" customFormat="1" x14ac:dyDescent="0.25">
      <c r="A97" s="17">
        <v>33</v>
      </c>
      <c r="B97" s="90">
        <v>46008</v>
      </c>
      <c r="C97" s="90">
        <v>46008</v>
      </c>
      <c r="D97" s="21" t="s">
        <v>101</v>
      </c>
      <c r="E97" s="48" t="s">
        <v>23</v>
      </c>
      <c r="F97" s="62">
        <v>40141720</v>
      </c>
      <c r="G97" s="77">
        <v>3</v>
      </c>
      <c r="H97" s="79">
        <v>12.39</v>
      </c>
      <c r="I97" s="94">
        <f t="shared" ref="I97:I100" si="4">ROUND(H97*G97,2)</f>
        <v>37.17</v>
      </c>
      <c r="J97" s="9"/>
      <c r="K97" s="9"/>
    </row>
    <row r="98" spans="1:11" s="6" customFormat="1" x14ac:dyDescent="0.25">
      <c r="A98" s="17">
        <v>34</v>
      </c>
      <c r="B98" s="90">
        <v>46008</v>
      </c>
      <c r="C98" s="90">
        <v>46008</v>
      </c>
      <c r="D98" s="21" t="s">
        <v>91</v>
      </c>
      <c r="E98" s="48" t="s">
        <v>23</v>
      </c>
      <c r="F98" s="62">
        <v>27112402</v>
      </c>
      <c r="G98" s="77">
        <v>1</v>
      </c>
      <c r="H98" s="79">
        <v>1047.8399999999999</v>
      </c>
      <c r="I98" s="94">
        <f t="shared" si="4"/>
        <v>1047.8399999999999</v>
      </c>
      <c r="J98" s="9"/>
      <c r="K98" s="9"/>
    </row>
    <row r="99" spans="1:11" s="6" customFormat="1" x14ac:dyDescent="0.25">
      <c r="A99" s="17">
        <v>35</v>
      </c>
      <c r="B99" s="90">
        <v>46008</v>
      </c>
      <c r="C99" s="90">
        <v>46008</v>
      </c>
      <c r="D99" s="21" t="s">
        <v>82</v>
      </c>
      <c r="E99" s="48" t="s">
        <v>23</v>
      </c>
      <c r="F99" s="62">
        <v>31162204</v>
      </c>
      <c r="G99" s="77">
        <v>100</v>
      </c>
      <c r="H99" s="79">
        <v>2.66</v>
      </c>
      <c r="I99" s="94">
        <f t="shared" si="4"/>
        <v>266</v>
      </c>
      <c r="J99" s="9"/>
      <c r="K99" s="9"/>
    </row>
    <row r="100" spans="1:11" s="6" customFormat="1" x14ac:dyDescent="0.25">
      <c r="A100" s="17">
        <v>36</v>
      </c>
      <c r="B100" s="76">
        <v>45978</v>
      </c>
      <c r="C100" s="76">
        <v>45978</v>
      </c>
      <c r="D100" s="78" t="s">
        <v>86</v>
      </c>
      <c r="E100" s="48" t="s">
        <v>25</v>
      </c>
      <c r="F100" s="62">
        <v>31211506</v>
      </c>
      <c r="G100" s="77">
        <v>1</v>
      </c>
      <c r="H100" s="79">
        <v>2306.2600000000002</v>
      </c>
      <c r="I100" s="94">
        <f t="shared" si="4"/>
        <v>2306.2600000000002</v>
      </c>
      <c r="J100" s="9"/>
      <c r="K100" s="9"/>
    </row>
    <row r="101" spans="1:11" s="49" customFormat="1" x14ac:dyDescent="0.25">
      <c r="A101" s="77"/>
      <c r="B101" s="77"/>
      <c r="C101" s="77"/>
      <c r="D101" s="124" t="s">
        <v>18</v>
      </c>
      <c r="E101" s="77"/>
      <c r="F101" s="77"/>
      <c r="G101" s="77"/>
      <c r="H101" s="79"/>
      <c r="I101" s="125">
        <f>SUM(I65:I100)</f>
        <v>72697.049999999988</v>
      </c>
      <c r="J101" s="9"/>
      <c r="K101" s="93"/>
    </row>
    <row r="102" spans="1:11" s="49" customFormat="1" x14ac:dyDescent="0.25">
      <c r="A102" s="48"/>
      <c r="B102" s="48"/>
      <c r="C102" s="48"/>
      <c r="D102" s="137" t="s">
        <v>127</v>
      </c>
      <c r="E102" s="48"/>
      <c r="F102" s="48"/>
      <c r="G102" s="48"/>
      <c r="H102" s="73"/>
      <c r="I102" s="126"/>
      <c r="J102" s="9"/>
      <c r="K102" s="93"/>
    </row>
    <row r="103" spans="1:11" s="49" customFormat="1" ht="15.75" thickBot="1" x14ac:dyDescent="0.3">
      <c r="A103" s="80"/>
      <c r="B103" s="80"/>
      <c r="C103" s="80"/>
      <c r="D103" s="81"/>
      <c r="E103" s="80"/>
      <c r="F103" s="80"/>
      <c r="G103" s="80"/>
      <c r="H103" s="82"/>
      <c r="I103" s="83"/>
    </row>
    <row r="104" spans="1:11" s="49" customFormat="1" x14ac:dyDescent="0.25">
      <c r="A104" s="80"/>
      <c r="B104" s="80"/>
      <c r="C104" s="80"/>
      <c r="D104" s="81"/>
      <c r="E104" s="111" t="s">
        <v>121</v>
      </c>
      <c r="F104" s="112"/>
      <c r="G104" s="112"/>
      <c r="H104" s="112"/>
      <c r="I104" s="113">
        <f>+I30*1</f>
        <v>823161.99999999988</v>
      </c>
    </row>
    <row r="105" spans="1:11" s="49" customFormat="1" x14ac:dyDescent="0.25">
      <c r="A105" s="80"/>
      <c r="B105" s="80"/>
      <c r="C105" s="80"/>
      <c r="D105" s="81"/>
      <c r="E105" s="114" t="s">
        <v>120</v>
      </c>
      <c r="F105" s="48"/>
      <c r="G105" s="48"/>
      <c r="H105" s="48"/>
      <c r="I105" s="115">
        <f>+I61*1</f>
        <v>711785.89</v>
      </c>
    </row>
    <row r="106" spans="1:11" ht="15.75" thickBot="1" x14ac:dyDescent="0.3">
      <c r="A106" s="31"/>
      <c r="B106" s="31"/>
      <c r="C106" s="31"/>
      <c r="D106" s="31"/>
      <c r="E106" s="116" t="s">
        <v>122</v>
      </c>
      <c r="F106" s="117"/>
      <c r="G106" s="117"/>
      <c r="H106" s="117"/>
      <c r="I106" s="118">
        <f>+I101*1</f>
        <v>72697.049999999988</v>
      </c>
    </row>
    <row r="107" spans="1:11" ht="15.75" thickBot="1" x14ac:dyDescent="0.3">
      <c r="A107" s="31"/>
      <c r="B107" s="31"/>
      <c r="C107" s="31"/>
      <c r="D107" s="31"/>
      <c r="E107" s="135" t="s">
        <v>18</v>
      </c>
      <c r="F107" s="136"/>
      <c r="G107" s="103"/>
      <c r="H107" s="104"/>
      <c r="I107" s="102">
        <f>SUM(I104:I106)</f>
        <v>1607644.94</v>
      </c>
    </row>
    <row r="108" spans="1:11" x14ac:dyDescent="0.25">
      <c r="A108" s="31"/>
      <c r="B108" s="31"/>
      <c r="C108" s="31"/>
      <c r="D108" s="31"/>
      <c r="E108" s="98"/>
      <c r="F108" s="98"/>
      <c r="G108" s="98"/>
      <c r="H108" s="98"/>
      <c r="I108" s="98"/>
    </row>
    <row r="109" spans="1:11" x14ac:dyDescent="0.25">
      <c r="A109" s="31"/>
      <c r="B109" s="31"/>
      <c r="C109" s="31"/>
      <c r="D109" s="31"/>
      <c r="E109" s="31"/>
      <c r="F109" s="31"/>
      <c r="G109" s="31"/>
      <c r="H109" s="31"/>
      <c r="I109" s="29"/>
    </row>
    <row r="110" spans="1:11" x14ac:dyDescent="0.25">
      <c r="A110" s="31"/>
      <c r="B110" s="31"/>
      <c r="C110" s="31"/>
      <c r="D110" s="31"/>
      <c r="E110" s="31"/>
      <c r="F110" s="31"/>
      <c r="G110" s="31"/>
      <c r="H110" s="31"/>
      <c r="I110" s="29"/>
    </row>
    <row r="111" spans="1:11" x14ac:dyDescent="0.25">
      <c r="A111" s="31"/>
      <c r="B111" s="31"/>
      <c r="C111" s="31"/>
      <c r="D111" s="31"/>
      <c r="E111" s="31"/>
      <c r="F111" s="31"/>
      <c r="G111" s="31"/>
      <c r="H111" s="31"/>
      <c r="I111" s="29"/>
    </row>
    <row r="112" spans="1:11" ht="18.75" x14ac:dyDescent="0.3">
      <c r="A112" s="31"/>
      <c r="B112" s="101" t="s">
        <v>115</v>
      </c>
      <c r="C112" s="85" t="s">
        <v>117</v>
      </c>
      <c r="D112" s="85"/>
      <c r="E112" s="31"/>
      <c r="F112" s="132"/>
      <c r="G112" s="132"/>
      <c r="H112" s="132"/>
      <c r="I112" s="132"/>
    </row>
    <row r="113" spans="1:9" x14ac:dyDescent="0.25">
      <c r="A113" s="31"/>
      <c r="B113" s="31"/>
      <c r="C113" s="31" t="s">
        <v>116</v>
      </c>
      <c r="D113" s="31"/>
      <c r="E113" s="31"/>
      <c r="F113" s="31"/>
      <c r="G113" s="31"/>
      <c r="H113" s="31"/>
      <c r="I113" s="29"/>
    </row>
    <row r="114" spans="1:9" ht="18.75" x14ac:dyDescent="0.3">
      <c r="A114" s="31"/>
      <c r="B114" s="31"/>
      <c r="C114" s="31"/>
      <c r="D114" s="31"/>
      <c r="E114" s="133" t="s">
        <v>118</v>
      </c>
      <c r="F114" s="133"/>
      <c r="G114" s="133"/>
      <c r="H114" s="133"/>
      <c r="I114" s="133"/>
    </row>
    <row r="115" spans="1:9" x14ac:dyDescent="0.25">
      <c r="A115" s="31"/>
      <c r="B115" s="31"/>
      <c r="C115" s="31"/>
      <c r="D115" s="31"/>
      <c r="E115" s="134" t="s">
        <v>119</v>
      </c>
      <c r="F115" s="134"/>
      <c r="G115" s="134"/>
      <c r="H115" s="134"/>
      <c r="I115" s="134"/>
    </row>
    <row r="116" spans="1:9" x14ac:dyDescent="0.25">
      <c r="A116" s="39"/>
      <c r="B116" s="39"/>
      <c r="C116" s="39"/>
      <c r="D116" s="123" t="s">
        <v>125</v>
      </c>
      <c r="E116" s="31"/>
      <c r="F116" s="31"/>
      <c r="G116" s="31"/>
      <c r="H116" s="31"/>
      <c r="I116" s="31"/>
    </row>
    <row r="117" spans="1:9" x14ac:dyDescent="0.25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 ht="18.75" x14ac:dyDescent="0.3">
      <c r="A118" s="74"/>
      <c r="B118" s="74"/>
      <c r="C118" s="74"/>
      <c r="D118" s="84"/>
      <c r="E118" s="85"/>
      <c r="F118" s="85"/>
      <c r="G118" s="86"/>
      <c r="H118" s="130"/>
      <c r="I118" s="130"/>
    </row>
    <row r="119" spans="1:9" ht="18.75" x14ac:dyDescent="0.3">
      <c r="A119" s="74"/>
      <c r="B119" s="74"/>
      <c r="C119" s="74"/>
      <c r="D119" s="86"/>
      <c r="E119" s="127"/>
      <c r="F119" s="127"/>
      <c r="G119" s="86"/>
      <c r="H119" s="87"/>
      <c r="I119" s="87"/>
    </row>
    <row r="122" spans="1:9" ht="13.5" customHeight="1" x14ac:dyDescent="0.25"/>
    <row r="133" spans="4:4" x14ac:dyDescent="0.25">
      <c r="D133" t="s">
        <v>34</v>
      </c>
    </row>
  </sheetData>
  <sortState ref="B620:I764">
    <sortCondition descending="1" ref="B619"/>
  </sortState>
  <mergeCells count="9">
    <mergeCell ref="E119:F119"/>
    <mergeCell ref="A8:I8"/>
    <mergeCell ref="B9:I9"/>
    <mergeCell ref="H118:I118"/>
    <mergeCell ref="A64:I64"/>
    <mergeCell ref="F112:I112"/>
    <mergeCell ref="E114:I114"/>
    <mergeCell ref="E115:I115"/>
    <mergeCell ref="E107:F107"/>
  </mergeCells>
  <dataValidations xWindow="553" yWindow="509" count="1">
    <dataValidation allowBlank="1" showInputMessage="1" showErrorMessage="1" promptTitle="PACC" prompt="Digite la descripción de la compra o contratación." sqref="F26:F29 D11:D15 D17:D29"/>
  </dataValidations>
  <printOptions horizontalCentered="1"/>
  <pageMargins left="0.15748031496062992" right="0.19685039370078741" top="0.59055118110236227" bottom="0.59055118110236227" header="0.31496062992125984" footer="0.31496062992125984"/>
  <pageSetup scale="58" orientation="landscape" r:id="rId1"/>
  <headerFooter>
    <oddFooter>&amp;C&amp;P DE &amp;N</oddFooter>
  </headerFooter>
  <rowBreaks count="2" manualBreakCount="2">
    <brk id="30" max="20" man="1"/>
    <brk id="6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Manuela C. Encarnacion De Los Santos</cp:lastModifiedBy>
  <cp:lastPrinted>2026-01-07T14:20:40Z</cp:lastPrinted>
  <dcterms:created xsi:type="dcterms:W3CDTF">2022-08-05T17:28:47Z</dcterms:created>
  <dcterms:modified xsi:type="dcterms:W3CDTF">2026-02-16T13:22:50Z</dcterms:modified>
</cp:coreProperties>
</file>