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172.16.11.18\Direccion de Planificacion y Desarrollo\14. Planificación\Planificación 2026\Borrador Informe POA 2026\"/>
    </mc:Choice>
  </mc:AlternateContent>
  <bookViews>
    <workbookView xWindow="0" yWindow="0" windowWidth="19200" windowHeight="6100" tabRatio="832"/>
  </bookViews>
  <sheets>
    <sheet name="6 POA SECRETARÍA " sheetId="64" r:id="rId1"/>
    <sheet name="RIESGOS SECRETARIA" sheetId="62" r:id="rId2"/>
    <sheet name="7 POA PLANIFICACIÓN" sheetId="107" r:id="rId3"/>
    <sheet name="RIESGOS PLANIFICACION" sheetId="66" r:id="rId4"/>
    <sheet name="8 POA AUDITORIA " sheetId="67" r:id="rId5"/>
    <sheet name="Riesgos AUDITORIA" sheetId="68" r:id="rId6"/>
    <sheet name="Cronograma AUDITORIA " sheetId="99" r:id="rId7"/>
    <sheet name="9 POA Juridica 2026" sheetId="69" r:id="rId8"/>
    <sheet name="RIESGO JURIDICA" sheetId="70" r:id="rId9"/>
    <sheet name="10 POA Comunicaciones" sheetId="108" r:id="rId10"/>
    <sheet name="RIESGO COMUNICACIONES" sheetId="72" r:id="rId11"/>
    <sheet name="11 POA TI" sheetId="73" r:id="rId12"/>
    <sheet name="RIESGOS TI" sheetId="74" r:id="rId13"/>
    <sheet name="Plan Mant. TI " sheetId="100" r:id="rId14"/>
    <sheet name="Plan Instalacion PC TI" sheetId="101" r:id="rId15"/>
    <sheet name="12 POA DGTH" sheetId="75" r:id="rId16"/>
    <sheet name="RIESGOS DGTH" sheetId="76" r:id="rId17"/>
    <sheet name="13 POA ADM" sheetId="77" r:id="rId18"/>
    <sheet name="RIESGO ADM" sheetId="78" r:id="rId19"/>
    <sheet name="Plan Mantenimiento TSE " sheetId="102" r:id="rId20"/>
    <sheet name="Plan Readecuacion TSE" sheetId="103" r:id="rId21"/>
    <sheet name="14 POA FINANCIERA" sheetId="79" r:id="rId22"/>
    <sheet name="Riesgo FINANCIERA" sheetId="80" r:id="rId23"/>
    <sheet name="15 POA RECTIFIC" sheetId="81" r:id="rId24"/>
    <sheet name="RIESGO RECTIFIC" sheetId="82" r:id="rId25"/>
    <sheet name="16 POA CONTENCIOSA" sheetId="83" r:id="rId26"/>
    <sheet name="RIESGOS CONTENCIOSA" sheetId="84" r:id="rId27"/>
    <sheet name="17 POA INSPECCIÓN" sheetId="85" r:id="rId28"/>
    <sheet name="RIESGO INSPECCION" sheetId="86" r:id="rId29"/>
    <sheet name="18 POA OAI" sheetId="87" r:id="rId30"/>
    <sheet name="RIESGOS OAI" sheetId="88" r:id="rId31"/>
    <sheet name="19 POA REL. INT" sheetId="89" r:id="rId32"/>
    <sheet name="PLAN EVENTOS-MOE " sheetId="109" r:id="rId33"/>
    <sheet name="RIESGO REL INT" sheetId="90" r:id="rId34"/>
    <sheet name="20 POA PROTOCOLO" sheetId="91" r:id="rId35"/>
    <sheet name="RIESGOS PROTOCOLO" sheetId="92" r:id="rId36"/>
    <sheet name="POA CICJED" sheetId="110" r:id="rId37"/>
    <sheet name="RIESGOS CICJED" sheetId="94" r:id="rId38"/>
    <sheet name="22 POA DJEPP" sheetId="95" r:id="rId39"/>
    <sheet name="RIESGOS DJEPP" sheetId="96" r:id="rId40"/>
    <sheet name="Cronograma de Talleres" sheetId="105" r:id="rId41"/>
    <sheet name="POA Género 2026 " sheetId="113" r:id="rId42"/>
    <sheet name="RIESGOS Género" sheetId="98" r:id="rId43"/>
    <sheet name="Plan Sensibilización" sheetId="112" r:id="rId44"/>
  </sheets>
  <externalReferences>
    <externalReference r:id="rId45"/>
    <externalReference r:id="rId46"/>
    <externalReference r:id="rId47"/>
    <externalReference r:id="rId48"/>
    <externalReference r:id="rId49"/>
    <externalReference r:id="rId50"/>
  </externalReferences>
  <definedNames>
    <definedName name="_xlnm.Print_Area" localSheetId="9">'10 POA Comunicaciones'!$A$1:$AB$55</definedName>
    <definedName name="_xlnm.Print_Area" localSheetId="15">'12 POA DGTH'!$A$1:$AA$61</definedName>
    <definedName name="_xlnm.Print_Area" localSheetId="17">'13 POA ADM'!$A$1:$AB$57</definedName>
    <definedName name="_xlnm.Print_Area" localSheetId="21">'14 POA FINANCIERA'!$A$1:$AA$56</definedName>
    <definedName name="_xlnm.Print_Area" localSheetId="23">'15 POA RECTIFIC'!$A$1:$AB$32</definedName>
    <definedName name="_xlnm.Print_Area" localSheetId="25">'16 POA CONTENCIOSA'!$A$1:$AB$39</definedName>
    <definedName name="_xlnm.Print_Area" localSheetId="27">'17 POA INSPECCIÓN'!$A$1:$AB$31</definedName>
    <definedName name="_xlnm.Print_Area" localSheetId="29">'18 POA OAI'!$A$1:$AB$36</definedName>
    <definedName name="_xlnm.Print_Area" localSheetId="38">'22 POA DJEPP'!$A$1:$AB$30</definedName>
    <definedName name="_xlnm.Print_Area" localSheetId="0">'6 POA SECRETARÍA '!$A$1:$AA$94</definedName>
    <definedName name="_xlnm.Print_Area" localSheetId="2">'7 POA PLANIFICACIÓN'!$A$1:$AA$70</definedName>
    <definedName name="_xlnm.Print_Area" localSheetId="7">'9 POA Juridica 2026'!$A$1:$AC$37</definedName>
    <definedName name="_xlnm.Print_Area" localSheetId="32">'PLAN EVENTOS-MOE '!$B$1:$V$19</definedName>
    <definedName name="_xlnm.Print_Area" localSheetId="14">'Plan Instalacion PC TI'!$A$1:$Y$18</definedName>
    <definedName name="_xlnm.Print_Area" localSheetId="13">'Plan Mant. TI '!$A$1:$Y$32</definedName>
    <definedName name="_xlnm.Print_Area" localSheetId="19">'Plan Mantenimiento TSE '!$A$1:$AA$86</definedName>
    <definedName name="_xlnm.Print_Area" localSheetId="20">'Plan Readecuacion TSE'!$B$1:$AB$14</definedName>
    <definedName name="_xlnm.Print_Area" localSheetId="36">'POA CICJED'!$A$1:$AB$34</definedName>
    <definedName name="_xlnm.Print_Area" localSheetId="41">'POA Género 2026 '!$A$1:$AB$46</definedName>
    <definedName name="_xlnm.Print_Area" localSheetId="22">'Riesgo FINANCIERA'!$A$1:$AA$27</definedName>
    <definedName name="_xlnm.Print_Area" localSheetId="28">'RIESGO INSPECCION'!$A$1:$AA$22</definedName>
    <definedName name="_xlnm.Print_Area" localSheetId="5">'Riesgos AUDITORIA'!$A$1:$AB$24</definedName>
    <definedName name="_xlnm.Print_Area" localSheetId="16">'RIESGOS DGTH'!$A$1:$AA$27</definedName>
    <definedName name="_xlnm.Print_Area" localSheetId="3">'RIESGOS PLANIFICACION'!$A$1:$AB$34</definedName>
    <definedName name="_xlnm.Print_Area" localSheetId="1">'RIESGOS SECRETARIA'!$A$1:$AB$28</definedName>
    <definedName name="asss" localSheetId="2">#REF!</definedName>
    <definedName name="asss" localSheetId="3">#REF!</definedName>
    <definedName name="asss">#REF!</definedName>
    <definedName name="cc" localSheetId="9">#REF!</definedName>
    <definedName name="cc" localSheetId="11">#REF!</definedName>
    <definedName name="cc" localSheetId="15">#REF!</definedName>
    <definedName name="cc" localSheetId="17">#REF!</definedName>
    <definedName name="cc" localSheetId="21">#REF!</definedName>
    <definedName name="cc" localSheetId="23">#REF!</definedName>
    <definedName name="cc" localSheetId="25">#REF!</definedName>
    <definedName name="cc" localSheetId="27">#REF!</definedName>
    <definedName name="cc" localSheetId="29">#REF!</definedName>
    <definedName name="cc" localSheetId="31">#REF!</definedName>
    <definedName name="cc" localSheetId="34">#REF!</definedName>
    <definedName name="cc" localSheetId="38">#REF!</definedName>
    <definedName name="cc" localSheetId="0">#REF!</definedName>
    <definedName name="cc" localSheetId="2">#REF!</definedName>
    <definedName name="cc" localSheetId="4">#REF!</definedName>
    <definedName name="cc" localSheetId="7">#REF!</definedName>
    <definedName name="cc" localSheetId="6">#REF!</definedName>
    <definedName name="cc" localSheetId="40">#REF!</definedName>
    <definedName name="cc" localSheetId="32">#REF!</definedName>
    <definedName name="cc" localSheetId="14">#REF!</definedName>
    <definedName name="cc" localSheetId="13">#REF!</definedName>
    <definedName name="cc" localSheetId="43">#REF!</definedName>
    <definedName name="cc" localSheetId="36">#REF!</definedName>
    <definedName name="cc" localSheetId="41">#REF!</definedName>
    <definedName name="cc" localSheetId="18">#REF!</definedName>
    <definedName name="cc" localSheetId="10">#REF!</definedName>
    <definedName name="cc" localSheetId="22">#REF!</definedName>
    <definedName name="cc" localSheetId="28">#REF!</definedName>
    <definedName name="cc" localSheetId="8">#REF!</definedName>
    <definedName name="cc" localSheetId="24">#REF!</definedName>
    <definedName name="cc" localSheetId="33">#REF!</definedName>
    <definedName name="cc" localSheetId="5">#REF!</definedName>
    <definedName name="cc" localSheetId="37">#REF!</definedName>
    <definedName name="cc" localSheetId="26">#REF!</definedName>
    <definedName name="cc" localSheetId="16">#REF!</definedName>
    <definedName name="cc" localSheetId="39">#REF!</definedName>
    <definedName name="cc" localSheetId="42">#REF!</definedName>
    <definedName name="cc" localSheetId="30">#REF!</definedName>
    <definedName name="cc" localSheetId="3">#REF!</definedName>
    <definedName name="cc" localSheetId="35">#REF!</definedName>
    <definedName name="cc" localSheetId="1">#REF!</definedName>
    <definedName name="cc" localSheetId="12">#REF!</definedName>
    <definedName name="cc">#REF!</definedName>
    <definedName name="DEP_DE_PRE" localSheetId="9">#REF!</definedName>
    <definedName name="DEP_DE_PRE" localSheetId="11">#REF!</definedName>
    <definedName name="DEP_DE_PRE" localSheetId="15">#REF!</definedName>
    <definedName name="DEP_DE_PRE" localSheetId="17">#REF!</definedName>
    <definedName name="DEP_DE_PRE" localSheetId="21">#REF!</definedName>
    <definedName name="DEP_DE_PRE" localSheetId="23">#REF!</definedName>
    <definedName name="DEP_DE_PRE" localSheetId="25">#REF!</definedName>
    <definedName name="DEP_DE_PRE" localSheetId="27">#REF!</definedName>
    <definedName name="DEP_DE_PRE" localSheetId="29">#REF!</definedName>
    <definedName name="DEP_DE_PRE" localSheetId="31">#REF!</definedName>
    <definedName name="DEP_DE_PRE" localSheetId="34">#REF!</definedName>
    <definedName name="DEP_DE_PRE" localSheetId="38">#REF!</definedName>
    <definedName name="DEP_DE_PRE" localSheetId="0">#REF!</definedName>
    <definedName name="DEP_DE_PRE" localSheetId="2">#REF!</definedName>
    <definedName name="DEP_DE_PRE" localSheetId="4">#REF!</definedName>
    <definedName name="DEP_DE_PRE" localSheetId="7">#REF!</definedName>
    <definedName name="DEP_DE_PRE" localSheetId="6">#REF!</definedName>
    <definedName name="DEP_DE_PRE" localSheetId="40">#REF!</definedName>
    <definedName name="DEP_DE_PRE" localSheetId="32">#REF!</definedName>
    <definedName name="DEP_DE_PRE" localSheetId="14">#REF!</definedName>
    <definedName name="DEP_DE_PRE" localSheetId="13">#REF!</definedName>
    <definedName name="DEP_DE_PRE" localSheetId="43">#REF!</definedName>
    <definedName name="DEP_DE_PRE" localSheetId="36">#REF!</definedName>
    <definedName name="DEP_DE_PRE" localSheetId="41">#REF!</definedName>
    <definedName name="DEP_DE_PRE" localSheetId="18">#REF!</definedName>
    <definedName name="DEP_DE_PRE" localSheetId="10">#REF!</definedName>
    <definedName name="DEP_DE_PRE" localSheetId="22">#REF!</definedName>
    <definedName name="DEP_DE_PRE" localSheetId="28">#REF!</definedName>
    <definedName name="DEP_DE_PRE" localSheetId="8">#REF!</definedName>
    <definedName name="DEP_DE_PRE" localSheetId="24">#REF!</definedName>
    <definedName name="DEP_DE_PRE" localSheetId="33">#REF!</definedName>
    <definedName name="DEP_DE_PRE" localSheetId="5">#REF!</definedName>
    <definedName name="DEP_DE_PRE" localSheetId="37">#REF!</definedName>
    <definedName name="DEP_DE_PRE" localSheetId="26">#REF!</definedName>
    <definedName name="DEP_DE_PRE" localSheetId="16">#REF!</definedName>
    <definedName name="DEP_DE_PRE" localSheetId="39">#REF!</definedName>
    <definedName name="DEP_DE_PRE" localSheetId="42">#REF!</definedName>
    <definedName name="DEP_DE_PRE" localSheetId="30">#REF!</definedName>
    <definedName name="DEP_DE_PRE" localSheetId="3">#REF!</definedName>
    <definedName name="DEP_DE_PRE" localSheetId="35">#REF!</definedName>
    <definedName name="DEP_DE_PRE" localSheetId="1">#REF!</definedName>
    <definedName name="DEP_DE_PRE" localSheetId="12">#REF!</definedName>
    <definedName name="DEP_DE_PRE">#REF!</definedName>
    <definedName name="DEPARTAMENTO_DE_PRESUPUESTO" localSheetId="9">#REF!</definedName>
    <definedName name="DEPARTAMENTO_DE_PRESUPUESTO" localSheetId="11">#REF!</definedName>
    <definedName name="DEPARTAMENTO_DE_PRESUPUESTO" localSheetId="15">#REF!</definedName>
    <definedName name="DEPARTAMENTO_DE_PRESUPUESTO" localSheetId="17">#REF!</definedName>
    <definedName name="DEPARTAMENTO_DE_PRESUPUESTO" localSheetId="21">#REF!</definedName>
    <definedName name="DEPARTAMENTO_DE_PRESUPUESTO" localSheetId="23">#REF!</definedName>
    <definedName name="DEPARTAMENTO_DE_PRESUPUESTO" localSheetId="25">#REF!</definedName>
    <definedName name="DEPARTAMENTO_DE_PRESUPUESTO" localSheetId="27">#REF!</definedName>
    <definedName name="DEPARTAMENTO_DE_PRESUPUESTO" localSheetId="29">#REF!</definedName>
    <definedName name="DEPARTAMENTO_DE_PRESUPUESTO" localSheetId="31">#REF!</definedName>
    <definedName name="DEPARTAMENTO_DE_PRESUPUESTO" localSheetId="34">#REF!</definedName>
    <definedName name="DEPARTAMENTO_DE_PRESUPUESTO" localSheetId="38">#REF!</definedName>
    <definedName name="DEPARTAMENTO_DE_PRESUPUESTO" localSheetId="0">#REF!</definedName>
    <definedName name="DEPARTAMENTO_DE_PRESUPUESTO" localSheetId="2">#REF!</definedName>
    <definedName name="DEPARTAMENTO_DE_PRESUPUESTO" localSheetId="4">#REF!</definedName>
    <definedName name="DEPARTAMENTO_DE_PRESUPUESTO" localSheetId="7">#REF!</definedName>
    <definedName name="DEPARTAMENTO_DE_PRESUPUESTO" localSheetId="6">#REF!</definedName>
    <definedName name="DEPARTAMENTO_DE_PRESUPUESTO" localSheetId="40">#REF!</definedName>
    <definedName name="DEPARTAMENTO_DE_PRESUPUESTO" localSheetId="32">#REF!</definedName>
    <definedName name="DEPARTAMENTO_DE_PRESUPUESTO" localSheetId="14">#REF!</definedName>
    <definedName name="DEPARTAMENTO_DE_PRESUPUESTO" localSheetId="13">#REF!</definedName>
    <definedName name="DEPARTAMENTO_DE_PRESUPUESTO" localSheetId="20">#REF!</definedName>
    <definedName name="DEPARTAMENTO_DE_PRESUPUESTO" localSheetId="43">#REF!</definedName>
    <definedName name="DEPARTAMENTO_DE_PRESUPUESTO" localSheetId="36">#REF!</definedName>
    <definedName name="DEPARTAMENTO_DE_PRESUPUESTO" localSheetId="41">#REF!</definedName>
    <definedName name="DEPARTAMENTO_DE_PRESUPUESTO" localSheetId="18">#REF!</definedName>
    <definedName name="DEPARTAMENTO_DE_PRESUPUESTO" localSheetId="10">#REF!</definedName>
    <definedName name="DEPARTAMENTO_DE_PRESUPUESTO" localSheetId="22">#REF!</definedName>
    <definedName name="DEPARTAMENTO_DE_PRESUPUESTO" localSheetId="28">#REF!</definedName>
    <definedName name="DEPARTAMENTO_DE_PRESUPUESTO" localSheetId="8">#REF!</definedName>
    <definedName name="DEPARTAMENTO_DE_PRESUPUESTO" localSheetId="24">#REF!</definedName>
    <definedName name="DEPARTAMENTO_DE_PRESUPUESTO" localSheetId="33">#REF!</definedName>
    <definedName name="DEPARTAMENTO_DE_PRESUPUESTO" localSheetId="5">#REF!</definedName>
    <definedName name="DEPARTAMENTO_DE_PRESUPUESTO" localSheetId="37">#REF!</definedName>
    <definedName name="DEPARTAMENTO_DE_PRESUPUESTO" localSheetId="26">#REF!</definedName>
    <definedName name="DEPARTAMENTO_DE_PRESUPUESTO" localSheetId="16">#REF!</definedName>
    <definedName name="DEPARTAMENTO_DE_PRESUPUESTO" localSheetId="39">#REF!</definedName>
    <definedName name="DEPARTAMENTO_DE_PRESUPUESTO" localSheetId="42">#REF!</definedName>
    <definedName name="DEPARTAMENTO_DE_PRESUPUESTO" localSheetId="30">#REF!</definedName>
    <definedName name="DEPARTAMENTO_DE_PRESUPUESTO" localSheetId="3">#REF!</definedName>
    <definedName name="DEPARTAMENTO_DE_PRESUPUESTO" localSheetId="35">#REF!</definedName>
    <definedName name="DEPARTAMENTO_DE_PRESUPUESTO" localSheetId="1">#REF!</definedName>
    <definedName name="DEPARTAMENTO_DE_PRESUPUESTO" localSheetId="12">#REF!</definedName>
    <definedName name="DEPARTAMENTO_DE_PRESUPUESTO">#REF!</definedName>
    <definedName name="febrero03" localSheetId="9">#REF!</definedName>
    <definedName name="febrero03" localSheetId="11">#REF!</definedName>
    <definedName name="febrero03" localSheetId="15">#REF!</definedName>
    <definedName name="febrero03" localSheetId="17">#REF!</definedName>
    <definedName name="febrero03" localSheetId="21">#REF!</definedName>
    <definedName name="febrero03" localSheetId="23">#REF!</definedName>
    <definedName name="febrero03" localSheetId="25">#REF!</definedName>
    <definedName name="febrero03" localSheetId="27">#REF!</definedName>
    <definedName name="febrero03" localSheetId="29">#REF!</definedName>
    <definedName name="febrero03" localSheetId="31">#REF!</definedName>
    <definedName name="febrero03" localSheetId="34">#REF!</definedName>
    <definedName name="febrero03" localSheetId="38">#REF!</definedName>
    <definedName name="febrero03" localSheetId="0">#REF!</definedName>
    <definedName name="febrero03" localSheetId="2">#REF!</definedName>
    <definedName name="febrero03" localSheetId="4">#REF!</definedName>
    <definedName name="febrero03" localSheetId="7">#REF!</definedName>
    <definedName name="febrero03" localSheetId="6">#REF!</definedName>
    <definedName name="febrero03" localSheetId="40">#REF!</definedName>
    <definedName name="febrero03" localSheetId="32">#REF!</definedName>
    <definedName name="febrero03" localSheetId="14">#REF!</definedName>
    <definedName name="febrero03" localSheetId="13">#REF!</definedName>
    <definedName name="febrero03" localSheetId="43">#REF!</definedName>
    <definedName name="febrero03" localSheetId="36">#REF!</definedName>
    <definedName name="febrero03" localSheetId="41">#REF!</definedName>
    <definedName name="febrero03" localSheetId="18">#REF!</definedName>
    <definedName name="febrero03" localSheetId="10">#REF!</definedName>
    <definedName name="febrero03" localSheetId="22">#REF!</definedName>
    <definedName name="febrero03" localSheetId="28">#REF!</definedName>
    <definedName name="febrero03" localSheetId="8">#REF!</definedName>
    <definedName name="febrero03" localSheetId="24">#REF!</definedName>
    <definedName name="febrero03" localSheetId="33">#REF!</definedName>
    <definedName name="febrero03" localSheetId="5">#REF!</definedName>
    <definedName name="febrero03" localSheetId="37">#REF!</definedName>
    <definedName name="febrero03" localSheetId="26">#REF!</definedName>
    <definedName name="febrero03" localSheetId="16">#REF!</definedName>
    <definedName name="febrero03" localSheetId="39">#REF!</definedName>
    <definedName name="febrero03" localSheetId="42">#REF!</definedName>
    <definedName name="febrero03" localSheetId="30">#REF!</definedName>
    <definedName name="febrero03" localSheetId="3">#REF!</definedName>
    <definedName name="febrero03" localSheetId="35">#REF!</definedName>
    <definedName name="febrero03" localSheetId="1">#REF!</definedName>
    <definedName name="febrero03" localSheetId="12">#REF!</definedName>
    <definedName name="febrero03">#REF!</definedName>
    <definedName name="HTGCJNHGJGHJM" localSheetId="17">#REF!</definedName>
    <definedName name="HTGCJNHGJGHJM" localSheetId="0">#REF!</definedName>
    <definedName name="HTGCJNHGJGHJM" localSheetId="1">#REF!</definedName>
    <definedName name="HTGCJNHGJGHJM">#REF!</definedName>
    <definedName name="mOBI" localSheetId="9">#REF!</definedName>
    <definedName name="mOBI" localSheetId="11">#REF!</definedName>
    <definedName name="mOBI" localSheetId="15">#REF!</definedName>
    <definedName name="mOBI" localSheetId="17">#REF!</definedName>
    <definedName name="mOBI" localSheetId="21">#REF!</definedName>
    <definedName name="mOBI" localSheetId="23">#REF!</definedName>
    <definedName name="mOBI" localSheetId="25">#REF!</definedName>
    <definedName name="mOBI" localSheetId="27">#REF!</definedName>
    <definedName name="mOBI" localSheetId="29">#REF!</definedName>
    <definedName name="mOBI" localSheetId="31">#REF!</definedName>
    <definedName name="mOBI" localSheetId="34">#REF!</definedName>
    <definedName name="mOBI" localSheetId="38">#REF!</definedName>
    <definedName name="mOBI" localSheetId="0">#REF!</definedName>
    <definedName name="mOBI" localSheetId="2">#REF!</definedName>
    <definedName name="mOBI" localSheetId="4">#REF!</definedName>
    <definedName name="mOBI" localSheetId="7">#REF!</definedName>
    <definedName name="mOBI" localSheetId="6">#REF!</definedName>
    <definedName name="mOBI" localSheetId="40">#REF!</definedName>
    <definedName name="mOBI" localSheetId="32">#REF!</definedName>
    <definedName name="mOBI" localSheetId="14">#REF!</definedName>
    <definedName name="mOBI" localSheetId="13">#REF!</definedName>
    <definedName name="mOBI" localSheetId="43">#REF!</definedName>
    <definedName name="mOBI" localSheetId="36">#REF!</definedName>
    <definedName name="mOBI" localSheetId="41">#REF!</definedName>
    <definedName name="mOBI" localSheetId="18">#REF!</definedName>
    <definedName name="mOBI" localSheetId="10">#REF!</definedName>
    <definedName name="mOBI" localSheetId="22">#REF!</definedName>
    <definedName name="mOBI" localSheetId="28">#REF!</definedName>
    <definedName name="mOBI" localSheetId="8">#REF!</definedName>
    <definedName name="mOBI" localSheetId="24">#REF!</definedName>
    <definedName name="mOBI" localSheetId="33">#REF!</definedName>
    <definedName name="mOBI" localSheetId="5">#REF!</definedName>
    <definedName name="mOBI" localSheetId="37">#REF!</definedName>
    <definedName name="mOBI" localSheetId="26">#REF!</definedName>
    <definedName name="mOBI" localSheetId="16">#REF!</definedName>
    <definedName name="mOBI" localSheetId="39">#REF!</definedName>
    <definedName name="mOBI" localSheetId="42">#REF!</definedName>
    <definedName name="mOBI" localSheetId="30">#REF!</definedName>
    <definedName name="mOBI" localSheetId="3">#REF!</definedName>
    <definedName name="mOBI" localSheetId="35">#REF!</definedName>
    <definedName name="mOBI" localSheetId="1">#REF!</definedName>
    <definedName name="mOBI" localSheetId="12">#REF!</definedName>
    <definedName name="mOBI">#REF!</definedName>
    <definedName name="Mobiliaria" localSheetId="9">#REF!</definedName>
    <definedName name="Mobiliaria" localSheetId="11">#REF!</definedName>
    <definedName name="Mobiliaria" localSheetId="15">#REF!</definedName>
    <definedName name="Mobiliaria" localSheetId="17">#REF!</definedName>
    <definedName name="Mobiliaria" localSheetId="21">#REF!</definedName>
    <definedName name="Mobiliaria" localSheetId="23">#REF!</definedName>
    <definedName name="Mobiliaria" localSheetId="25">#REF!</definedName>
    <definedName name="Mobiliaria" localSheetId="27">#REF!</definedName>
    <definedName name="Mobiliaria" localSheetId="29">#REF!</definedName>
    <definedName name="Mobiliaria" localSheetId="31">#REF!</definedName>
    <definedName name="Mobiliaria" localSheetId="34">#REF!</definedName>
    <definedName name="Mobiliaria" localSheetId="38">#REF!</definedName>
    <definedName name="Mobiliaria" localSheetId="0">#REF!</definedName>
    <definedName name="Mobiliaria" localSheetId="2">#REF!</definedName>
    <definedName name="Mobiliaria" localSheetId="4">#REF!</definedName>
    <definedName name="Mobiliaria" localSheetId="7">#REF!</definedName>
    <definedName name="Mobiliaria" localSheetId="6">#REF!</definedName>
    <definedName name="Mobiliaria" localSheetId="40">#REF!</definedName>
    <definedName name="Mobiliaria" localSheetId="32">#REF!</definedName>
    <definedName name="Mobiliaria" localSheetId="14">#REF!</definedName>
    <definedName name="Mobiliaria" localSheetId="13">#REF!</definedName>
    <definedName name="Mobiliaria" localSheetId="20">#REF!</definedName>
    <definedName name="Mobiliaria" localSheetId="43">#REF!</definedName>
    <definedName name="Mobiliaria" localSheetId="36">#REF!</definedName>
    <definedName name="Mobiliaria" localSheetId="41">#REF!</definedName>
    <definedName name="Mobiliaria" localSheetId="18">#REF!</definedName>
    <definedName name="Mobiliaria" localSheetId="10">#REF!</definedName>
    <definedName name="Mobiliaria" localSheetId="22">#REF!</definedName>
    <definedName name="Mobiliaria" localSheetId="28">#REF!</definedName>
    <definedName name="Mobiliaria" localSheetId="8">#REF!</definedName>
    <definedName name="Mobiliaria" localSheetId="24">#REF!</definedName>
    <definedName name="Mobiliaria" localSheetId="33">#REF!</definedName>
    <definedName name="Mobiliaria" localSheetId="5">#REF!</definedName>
    <definedName name="Mobiliaria" localSheetId="37">#REF!</definedName>
    <definedName name="Mobiliaria" localSheetId="26">#REF!</definedName>
    <definedName name="Mobiliaria" localSheetId="16">#REF!</definedName>
    <definedName name="Mobiliaria" localSheetId="39">#REF!</definedName>
    <definedName name="Mobiliaria" localSheetId="42">#REF!</definedName>
    <definedName name="Mobiliaria" localSheetId="30">#REF!</definedName>
    <definedName name="Mobiliaria" localSheetId="3">#REF!</definedName>
    <definedName name="Mobiliaria" localSheetId="35">#REF!</definedName>
    <definedName name="Mobiliaria" localSheetId="1">#REF!</definedName>
    <definedName name="Mobiliaria" localSheetId="12">#REF!</definedName>
    <definedName name="Mobiliaria">#REF!</definedName>
    <definedName name="Mobiliario" localSheetId="9">#REF!</definedName>
    <definedName name="Mobiliario" localSheetId="11">#REF!</definedName>
    <definedName name="Mobiliario" localSheetId="15">#REF!</definedName>
    <definedName name="Mobiliario" localSheetId="17">#REF!</definedName>
    <definedName name="Mobiliario" localSheetId="21">#REF!</definedName>
    <definedName name="Mobiliario" localSheetId="23">#REF!</definedName>
    <definedName name="Mobiliario" localSheetId="25">#REF!</definedName>
    <definedName name="Mobiliario" localSheetId="27">#REF!</definedName>
    <definedName name="Mobiliario" localSheetId="29">#REF!</definedName>
    <definedName name="Mobiliario" localSheetId="31">#REF!</definedName>
    <definedName name="Mobiliario" localSheetId="34">#REF!</definedName>
    <definedName name="Mobiliario" localSheetId="38">#REF!</definedName>
    <definedName name="Mobiliario" localSheetId="0">#REF!</definedName>
    <definedName name="Mobiliario" localSheetId="2">#REF!</definedName>
    <definedName name="Mobiliario" localSheetId="4">#REF!</definedName>
    <definedName name="Mobiliario" localSheetId="7">#REF!</definedName>
    <definedName name="Mobiliario" localSheetId="6">#REF!</definedName>
    <definedName name="Mobiliario" localSheetId="40">#REF!</definedName>
    <definedName name="Mobiliario" localSheetId="32">#REF!</definedName>
    <definedName name="Mobiliario" localSheetId="14">#REF!</definedName>
    <definedName name="Mobiliario" localSheetId="13">#REF!</definedName>
    <definedName name="Mobiliario" localSheetId="43">#REF!</definedName>
    <definedName name="Mobiliario" localSheetId="36">#REF!</definedName>
    <definedName name="Mobiliario" localSheetId="41">#REF!</definedName>
    <definedName name="Mobiliario" localSheetId="18">#REF!</definedName>
    <definedName name="Mobiliario" localSheetId="10">#REF!</definedName>
    <definedName name="Mobiliario" localSheetId="22">#REF!</definedName>
    <definedName name="Mobiliario" localSheetId="28">#REF!</definedName>
    <definedName name="Mobiliario" localSheetId="8">#REF!</definedName>
    <definedName name="Mobiliario" localSheetId="24">#REF!</definedName>
    <definedName name="Mobiliario" localSheetId="33">#REF!</definedName>
    <definedName name="Mobiliario" localSheetId="5">#REF!</definedName>
    <definedName name="Mobiliario" localSheetId="37">#REF!</definedName>
    <definedName name="Mobiliario" localSheetId="26">#REF!</definedName>
    <definedName name="Mobiliario" localSheetId="16">#REF!</definedName>
    <definedName name="Mobiliario" localSheetId="39">#REF!</definedName>
    <definedName name="Mobiliario" localSheetId="42">#REF!</definedName>
    <definedName name="Mobiliario" localSheetId="30">#REF!</definedName>
    <definedName name="Mobiliario" localSheetId="3">#REF!</definedName>
    <definedName name="Mobiliario" localSheetId="35">#REF!</definedName>
    <definedName name="Mobiliario" localSheetId="1">#REF!</definedName>
    <definedName name="Mobiliario" localSheetId="12">#REF!</definedName>
    <definedName name="Mobiliario">#REF!</definedName>
    <definedName name="N" localSheetId="25">#REF!</definedName>
    <definedName name="N" localSheetId="0">#REF!</definedName>
    <definedName name="N" localSheetId="1">#REF!</definedName>
    <definedName name="N">#REF!</definedName>
    <definedName name="NUEVO" localSheetId="17">#REF!</definedName>
    <definedName name="NUEVO" localSheetId="0">#REF!</definedName>
    <definedName name="NUEVO" localSheetId="1">#REF!</definedName>
    <definedName name="NUEVO">#REF!</definedName>
    <definedName name="Respuesta" localSheetId="9">[1]Hoja2!$D$5:$D$8</definedName>
    <definedName name="Respuesta" localSheetId="0">[2]Hoja2!$D$5:$D$8</definedName>
    <definedName name="Respuesta" localSheetId="6">[2]Hoja2!$D$5:$D$8</definedName>
    <definedName name="Respuesta" localSheetId="14">[2]Hoja2!$D$5:$D$8</definedName>
    <definedName name="Respuesta" localSheetId="13">[2]Hoja2!$D$5:$D$8</definedName>
    <definedName name="Respuesta" localSheetId="43">[2]Hoja2!$D$5:$D$8</definedName>
    <definedName name="Respuesta" localSheetId="41">[2]Hoja2!$D$5:$D$8</definedName>
    <definedName name="Respuesta" localSheetId="1">[3]Hoja2!$D$5:$D$8</definedName>
    <definedName name="Respuesta">[3]Hoja2!$D$5:$D$8</definedName>
    <definedName name="Revisad" localSheetId="9">#REF!</definedName>
    <definedName name="Revisad" localSheetId="11">#REF!</definedName>
    <definedName name="Revisad" localSheetId="15">#REF!</definedName>
    <definedName name="Revisad" localSheetId="17">#REF!</definedName>
    <definedName name="Revisad" localSheetId="21">#REF!</definedName>
    <definedName name="Revisad" localSheetId="23">#REF!</definedName>
    <definedName name="Revisad" localSheetId="25">#REF!</definedName>
    <definedName name="Revisad" localSheetId="27">#REF!</definedName>
    <definedName name="Revisad" localSheetId="29">#REF!</definedName>
    <definedName name="Revisad" localSheetId="31">#REF!</definedName>
    <definedName name="Revisad" localSheetId="34">#REF!</definedName>
    <definedName name="Revisad" localSheetId="38">#REF!</definedName>
    <definedName name="Revisad" localSheetId="0">#REF!</definedName>
    <definedName name="Revisad" localSheetId="2">#REF!</definedName>
    <definedName name="Revisad" localSheetId="4">#REF!</definedName>
    <definedName name="Revisad" localSheetId="7">#REF!</definedName>
    <definedName name="Revisad" localSheetId="6">#REF!</definedName>
    <definedName name="Revisad" localSheetId="40">#REF!</definedName>
    <definedName name="Revisad" localSheetId="32">#REF!</definedName>
    <definedName name="Revisad" localSheetId="14">#REF!</definedName>
    <definedName name="Revisad" localSheetId="13">#REF!</definedName>
    <definedName name="Revisad" localSheetId="43">#REF!</definedName>
    <definedName name="Revisad" localSheetId="36">#REF!</definedName>
    <definedName name="Revisad" localSheetId="41">#REF!</definedName>
    <definedName name="Revisad" localSheetId="18">#REF!</definedName>
    <definedName name="Revisad" localSheetId="10">#REF!</definedName>
    <definedName name="Revisad" localSheetId="22">#REF!</definedName>
    <definedName name="Revisad" localSheetId="28">#REF!</definedName>
    <definedName name="Revisad" localSheetId="8">#REF!</definedName>
    <definedName name="Revisad" localSheetId="24">#REF!</definedName>
    <definedName name="Revisad" localSheetId="33">#REF!</definedName>
    <definedName name="Revisad" localSheetId="5">#REF!</definedName>
    <definedName name="Revisad" localSheetId="37">#REF!</definedName>
    <definedName name="Revisad" localSheetId="26">#REF!</definedName>
    <definedName name="Revisad" localSheetId="16">#REF!</definedName>
    <definedName name="Revisad" localSheetId="39">#REF!</definedName>
    <definedName name="Revisad" localSheetId="42">#REF!</definedName>
    <definedName name="Revisad" localSheetId="30">#REF!</definedName>
    <definedName name="Revisad" localSheetId="3">#REF!</definedName>
    <definedName name="Revisad" localSheetId="35">#REF!</definedName>
    <definedName name="Revisad" localSheetId="1">#REF!</definedName>
    <definedName name="Revisad" localSheetId="12">#REF!</definedName>
    <definedName name="Revisad">#REF!</definedName>
    <definedName name="revisado" localSheetId="15">#REF!</definedName>
    <definedName name="revisado">#REF!</definedName>
    <definedName name="S" localSheetId="9">#REF!</definedName>
    <definedName name="S" localSheetId="11">#REF!</definedName>
    <definedName name="S" localSheetId="15">#REF!</definedName>
    <definedName name="S" localSheetId="17">#REF!</definedName>
    <definedName name="S" localSheetId="21">#REF!</definedName>
    <definedName name="S" localSheetId="23">#REF!</definedName>
    <definedName name="S" localSheetId="25">#REF!</definedName>
    <definedName name="S" localSheetId="27">#REF!</definedName>
    <definedName name="S" localSheetId="29">#REF!</definedName>
    <definedName name="S" localSheetId="31">#REF!</definedName>
    <definedName name="S" localSheetId="34">#REF!</definedName>
    <definedName name="S" localSheetId="38">#REF!</definedName>
    <definedName name="S" localSheetId="0">#REF!</definedName>
    <definedName name="S" localSheetId="2">#REF!</definedName>
    <definedName name="S" localSheetId="4">#REF!</definedName>
    <definedName name="S" localSheetId="7">#REF!</definedName>
    <definedName name="S" localSheetId="6">#REF!</definedName>
    <definedName name="S" localSheetId="40">#REF!</definedName>
    <definedName name="S" localSheetId="32">#REF!</definedName>
    <definedName name="S" localSheetId="14">#REF!</definedName>
    <definedName name="S" localSheetId="13">#REF!</definedName>
    <definedName name="S" localSheetId="43">#REF!</definedName>
    <definedName name="S" localSheetId="36">#REF!</definedName>
    <definedName name="S" localSheetId="41">#REF!</definedName>
    <definedName name="S" localSheetId="18">#REF!</definedName>
    <definedName name="S" localSheetId="10">#REF!</definedName>
    <definedName name="S" localSheetId="22">#REF!</definedName>
    <definedName name="S" localSheetId="28">#REF!</definedName>
    <definedName name="S" localSheetId="8">#REF!</definedName>
    <definedName name="S" localSheetId="24">#REF!</definedName>
    <definedName name="S" localSheetId="33">#REF!</definedName>
    <definedName name="S" localSheetId="5">#REF!</definedName>
    <definedName name="S" localSheetId="37">#REF!</definedName>
    <definedName name="S" localSheetId="26">#REF!</definedName>
    <definedName name="S" localSheetId="16">#REF!</definedName>
    <definedName name="S" localSheetId="39">#REF!</definedName>
    <definedName name="S" localSheetId="42">#REF!</definedName>
    <definedName name="S" localSheetId="30">#REF!</definedName>
    <definedName name="S" localSheetId="3">#REF!</definedName>
    <definedName name="S" localSheetId="35">#REF!</definedName>
    <definedName name="S" localSheetId="1">#REF!</definedName>
    <definedName name="S" localSheetId="12">#REF!</definedName>
    <definedName name="S">#REF!</definedName>
    <definedName name="ss" localSheetId="9">#REF!</definedName>
    <definedName name="ss" localSheetId="11">#REF!</definedName>
    <definedName name="ss" localSheetId="15">#REF!</definedName>
    <definedName name="ss" localSheetId="17">#REF!</definedName>
    <definedName name="ss" localSheetId="21">#REF!</definedName>
    <definedName name="ss" localSheetId="23">#REF!</definedName>
    <definedName name="ss" localSheetId="25">#REF!</definedName>
    <definedName name="ss" localSheetId="27">#REF!</definedName>
    <definedName name="ss" localSheetId="29">#REF!</definedName>
    <definedName name="ss" localSheetId="31">#REF!</definedName>
    <definedName name="ss" localSheetId="34">#REF!</definedName>
    <definedName name="ss" localSheetId="38">#REF!</definedName>
    <definedName name="ss" localSheetId="0">#REF!</definedName>
    <definedName name="ss" localSheetId="2">#REF!</definedName>
    <definedName name="ss" localSheetId="4">#REF!</definedName>
    <definedName name="ss" localSheetId="7">#REF!</definedName>
    <definedName name="ss" localSheetId="6">#REF!</definedName>
    <definedName name="ss" localSheetId="40">#REF!</definedName>
    <definedName name="ss" localSheetId="32">#REF!</definedName>
    <definedName name="ss" localSheetId="14">#REF!</definedName>
    <definedName name="ss" localSheetId="13">#REF!</definedName>
    <definedName name="ss" localSheetId="20">#REF!</definedName>
    <definedName name="ss" localSheetId="43">#REF!</definedName>
    <definedName name="ss" localSheetId="36">#REF!</definedName>
    <definedName name="ss" localSheetId="41">#REF!</definedName>
    <definedName name="ss" localSheetId="18">#REF!</definedName>
    <definedName name="ss" localSheetId="10">#REF!</definedName>
    <definedName name="ss" localSheetId="22">#REF!</definedName>
    <definedName name="ss" localSheetId="28">#REF!</definedName>
    <definedName name="ss" localSheetId="8">#REF!</definedName>
    <definedName name="ss" localSheetId="24">#REF!</definedName>
    <definedName name="ss" localSheetId="33">#REF!</definedName>
    <definedName name="ss" localSheetId="5">#REF!</definedName>
    <definedName name="ss" localSheetId="37">#REF!</definedName>
    <definedName name="ss" localSheetId="26">#REF!</definedName>
    <definedName name="ss" localSheetId="16">#REF!</definedName>
    <definedName name="ss" localSheetId="39">#REF!</definedName>
    <definedName name="ss" localSheetId="42">#REF!</definedName>
    <definedName name="ss" localSheetId="30">#REF!</definedName>
    <definedName name="ss" localSheetId="3">#REF!</definedName>
    <definedName name="ss" localSheetId="35">#REF!</definedName>
    <definedName name="ss" localSheetId="1">#REF!</definedName>
    <definedName name="ss" localSheetId="12">#REF!</definedName>
    <definedName name="ss">#REF!</definedName>
    <definedName name="_xlnm.Print_Titles" localSheetId="9">'10 POA Comunicaciones'!$9:$12</definedName>
    <definedName name="_xlnm.Print_Titles" localSheetId="11">'11 POA TI'!$10:$13</definedName>
    <definedName name="_xlnm.Print_Titles" localSheetId="15">'12 POA DGTH'!$9:$12</definedName>
    <definedName name="_xlnm.Print_Titles" localSheetId="17">'13 POA ADM'!$10:$13</definedName>
    <definedName name="_xlnm.Print_Titles" localSheetId="21">'14 POA FINANCIERA'!$10:$13</definedName>
    <definedName name="_xlnm.Print_Titles" localSheetId="25">'16 POA CONTENCIOSA'!$10:$13</definedName>
    <definedName name="_xlnm.Print_Titles" localSheetId="31">'19 POA REL. INT'!$9:$12</definedName>
    <definedName name="_xlnm.Print_Titles" localSheetId="34">'20 POA PROTOCOLO'!$10:$13</definedName>
    <definedName name="_xlnm.Print_Titles" localSheetId="38">'22 POA DJEPP'!$10:$13</definedName>
    <definedName name="_xlnm.Print_Titles" localSheetId="0">'6 POA SECRETARÍA '!$11:$14</definedName>
    <definedName name="_xlnm.Print_Titles" localSheetId="2">'7 POA PLANIFICACIÓN'!$10:$13</definedName>
    <definedName name="_xlnm.Print_Titles" localSheetId="4">'8 POA AUDITORIA '!$9:$12</definedName>
    <definedName name="_xlnm.Print_Titles" localSheetId="40">'Cronograma de Talleres'!$8:$9</definedName>
    <definedName name="_xlnm.Print_Titles" localSheetId="13">'Plan Mant. TI '!$8:$9</definedName>
    <definedName name="_xlnm.Print_Titles" localSheetId="19">'Plan Mantenimiento TSE '!$8:$9</definedName>
    <definedName name="_xlnm.Print_Titles" localSheetId="41">'POA Género 2026 '!$10:$13</definedName>
    <definedName name="_xlnm.Print_Titles" localSheetId="18">'RIESGO ADM'!$14:$17</definedName>
    <definedName name="_xlnm.Print_Titles" localSheetId="22">'Riesgo FINANCIERA'!$14:$18</definedName>
    <definedName name="_xlnm.Print_Titles" localSheetId="5">'Riesgos AUDITORIA'!$16:$18</definedName>
    <definedName name="_xlnm.Print_Titles" localSheetId="16">'RIESGOS DGTH'!$12:$14</definedName>
    <definedName name="_xlnm.Print_Titles" localSheetId="3">'RIESGOS PLANIFICACION'!$12:$14</definedName>
    <definedName name="_xlnm.Print_Titles" localSheetId="1">'RIESGOS SECRETARIA'!$11:$13</definedName>
    <definedName name="UNIDAD_DE_MEDIDA" localSheetId="9">'[4]TABLAS REF.'!$E$12:$E$20</definedName>
    <definedName name="UNIDAD_DE_MEDIDA" localSheetId="0">'[5]TABLAS REF.'!$E$12:$E$20</definedName>
    <definedName name="UNIDAD_DE_MEDIDA" localSheetId="2">'[5]TABLAS REF.'!$E$12:$E$20</definedName>
    <definedName name="UNIDAD_DE_MEDIDA" localSheetId="6">'[5]TABLAS REF.'!$E$12:$E$20</definedName>
    <definedName name="UNIDAD_DE_MEDIDA" localSheetId="40">'[5]TABLAS REF.'!$E$12:$E$20</definedName>
    <definedName name="UNIDAD_DE_MEDIDA" localSheetId="32">'[5]TABLAS REF.'!$E$12:$E$20</definedName>
    <definedName name="UNIDAD_DE_MEDIDA" localSheetId="14">'[5]TABLAS REF.'!$E$12:$E$20</definedName>
    <definedName name="UNIDAD_DE_MEDIDA" localSheetId="13">'[5]TABLAS REF.'!$E$12:$E$20</definedName>
    <definedName name="UNIDAD_DE_MEDIDA" localSheetId="43">'[5]TABLAS REF.'!$E$12:$E$20</definedName>
    <definedName name="UNIDAD_DE_MEDIDA" localSheetId="36">'[5]TABLAS REF.'!$E$12:$E$20</definedName>
    <definedName name="UNIDAD_DE_MEDIDA" localSheetId="41">'[5]TABLAS REF.'!$E$12:$E$20</definedName>
    <definedName name="UNIDAD_DE_MEDIDA" localSheetId="10">'[5]TABLAS REF.'!$E$12:$E$20</definedName>
    <definedName name="UNIDAD_DE_MEDIDA" localSheetId="3">'[5]TABLAS REF.'!$E$12:$E$20</definedName>
    <definedName name="UNIDAD_DE_MEDIDA" localSheetId="1">'[5]TABLAS REF.'!$E$12:$E$20</definedName>
    <definedName name="UNIDAD_DE_MEDIDA">'[6]TABLAS REF.'!$E$12:$E$20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6" i="113" l="1"/>
  <c r="E36" i="112"/>
  <c r="F35" i="112" s="1"/>
  <c r="R27" i="112"/>
  <c r="Q27" i="112"/>
  <c r="P27" i="112"/>
  <c r="O27" i="112"/>
  <c r="N27" i="112"/>
  <c r="M27" i="112"/>
  <c r="L27" i="112"/>
  <c r="K27" i="112"/>
  <c r="J27" i="112"/>
  <c r="I27" i="112"/>
  <c r="H27" i="112"/>
  <c r="G27" i="112"/>
  <c r="F27" i="112"/>
  <c r="S26" i="112"/>
  <c r="S25" i="112"/>
  <c r="S24" i="112"/>
  <c r="S23" i="112"/>
  <c r="S22" i="112"/>
  <c r="S21" i="112"/>
  <c r="S20" i="112"/>
  <c r="S19" i="112"/>
  <c r="S18" i="112"/>
  <c r="S17" i="112"/>
  <c r="S16" i="112"/>
  <c r="S15" i="112"/>
  <c r="S14" i="112"/>
  <c r="S13" i="112"/>
  <c r="S12" i="112"/>
  <c r="S11" i="112"/>
  <c r="F31" i="112" l="1"/>
  <c r="F36" i="112" s="1"/>
  <c r="F32" i="112"/>
  <c r="P28" i="112"/>
  <c r="F33" i="112"/>
  <c r="J28" i="112"/>
  <c r="F34" i="112"/>
  <c r="M28" i="112"/>
  <c r="G28" i="112"/>
  <c r="S27" i="112"/>
  <c r="Z33" i="110" l="1"/>
  <c r="Z55" i="108" l="1"/>
  <c r="Z69" i="107" l="1"/>
  <c r="O12" i="103" l="1"/>
  <c r="N34" i="102"/>
  <c r="N84" i="102" s="1"/>
  <c r="L32" i="100" l="1"/>
  <c r="Q18" i="98" l="1"/>
  <c r="R18" i="98" s="1"/>
  <c r="S18" i="98" s="1"/>
  <c r="Q17" i="98"/>
  <c r="R17" i="98" s="1"/>
  <c r="S17" i="98" s="1"/>
  <c r="R16" i="98"/>
  <c r="S16" i="98" s="1"/>
  <c r="Q16" i="98"/>
  <c r="Q15" i="98"/>
  <c r="R15" i="98" s="1"/>
  <c r="S15" i="98" s="1"/>
  <c r="Q16" i="96" l="1"/>
  <c r="Q15" i="96"/>
  <c r="R15" i="96" s="1"/>
  <c r="S15" i="96" s="1"/>
  <c r="Z30" i="95"/>
  <c r="Q22" i="94" l="1"/>
  <c r="R22" i="94" s="1"/>
  <c r="S22" i="94" s="1"/>
  <c r="Q21" i="94"/>
  <c r="R21" i="94" s="1"/>
  <c r="S21" i="94" s="1"/>
  <c r="Q20" i="94"/>
  <c r="R20" i="94" s="1"/>
  <c r="S20" i="94" s="1"/>
  <c r="Q18" i="92" l="1"/>
  <c r="R18" i="92" s="1"/>
  <c r="R17" i="92"/>
  <c r="Q16" i="92"/>
  <c r="R16" i="92" s="1"/>
  <c r="Z37" i="91"/>
  <c r="S24" i="90" l="1"/>
  <c r="R24" i="90"/>
  <c r="Q24" i="90"/>
  <c r="S23" i="90"/>
  <c r="R23" i="90"/>
  <c r="S22" i="90"/>
  <c r="R22" i="90"/>
  <c r="S21" i="90"/>
  <c r="R21" i="90"/>
  <c r="Q21" i="90"/>
  <c r="R20" i="90"/>
  <c r="S20" i="90" s="1"/>
  <c r="Q20" i="90"/>
  <c r="S19" i="90"/>
  <c r="R19" i="90"/>
  <c r="Q19" i="90"/>
  <c r="Z38" i="89"/>
  <c r="Q23" i="88" l="1"/>
  <c r="R23" i="88" s="1"/>
  <c r="S23" i="88" s="1"/>
  <c r="Q22" i="88"/>
  <c r="R22" i="88" s="1"/>
  <c r="S22" i="88" s="1"/>
  <c r="Q21" i="88"/>
  <c r="R21" i="88" s="1"/>
  <c r="S21" i="88" s="1"/>
  <c r="Z36" i="87"/>
  <c r="Q19" i="86" l="1"/>
  <c r="R19" i="86" s="1"/>
  <c r="S19" i="86" s="1"/>
  <c r="Q18" i="86"/>
  <c r="R18" i="86" s="1"/>
  <c r="S18" i="86" s="1"/>
  <c r="Z30" i="85"/>
  <c r="R28" i="84" l="1"/>
  <c r="S28" i="84" s="1"/>
  <c r="Q28" i="84"/>
  <c r="S27" i="84"/>
  <c r="Q27" i="84"/>
  <c r="S26" i="84"/>
  <c r="Q26" i="84"/>
  <c r="S25" i="84"/>
  <c r="Q25" i="84"/>
  <c r="S24" i="84"/>
  <c r="Q24" i="84"/>
  <c r="S23" i="84"/>
  <c r="Q23" i="84"/>
  <c r="S22" i="84"/>
  <c r="Q22" i="84"/>
  <c r="S21" i="84"/>
  <c r="Q21" i="84"/>
  <c r="S20" i="84"/>
  <c r="Q20" i="84"/>
  <c r="S19" i="84"/>
  <c r="Q19" i="84"/>
  <c r="S18" i="84"/>
  <c r="Q18" i="84"/>
  <c r="Z37" i="83"/>
  <c r="Q21" i="82" l="1"/>
  <c r="R21" i="82" s="1"/>
  <c r="S21" i="82" s="1"/>
  <c r="Q20" i="82"/>
  <c r="R20" i="82" s="1"/>
  <c r="S20" i="82" s="1"/>
  <c r="Z32" i="81"/>
  <c r="Q25" i="80" l="1"/>
  <c r="R24" i="80"/>
  <c r="S24" i="80" s="1"/>
  <c r="Q24" i="80"/>
  <c r="Q23" i="80"/>
  <c r="R23" i="80" s="1"/>
  <c r="S23" i="80" s="1"/>
  <c r="Q22" i="80"/>
  <c r="R22" i="80" s="1"/>
  <c r="S22" i="80" s="1"/>
  <c r="Q21" i="80"/>
  <c r="R21" i="80" s="1"/>
  <c r="S21" i="80" s="1"/>
  <c r="R20" i="80"/>
  <c r="S20" i="80" s="1"/>
  <c r="Q20" i="80"/>
  <c r="Q19" i="80"/>
  <c r="R19" i="80" s="1"/>
  <c r="S19" i="80" s="1"/>
  <c r="Z55" i="79"/>
  <c r="Q25" i="78" l="1"/>
  <c r="R25" i="78" s="1"/>
  <c r="S25" i="78" s="1"/>
  <c r="Q24" i="78"/>
  <c r="R24" i="78" s="1"/>
  <c r="S24" i="78" s="1"/>
  <c r="Q23" i="78"/>
  <c r="R23" i="78" s="1"/>
  <c r="S23" i="78" s="1"/>
  <c r="R22" i="78"/>
  <c r="S22" i="78" s="1"/>
  <c r="Q22" i="78"/>
  <c r="Q21" i="78"/>
  <c r="R21" i="78" s="1"/>
  <c r="S21" i="78" s="1"/>
  <c r="Q20" i="78"/>
  <c r="R20" i="78" s="1"/>
  <c r="S20" i="78" s="1"/>
  <c r="Q19" i="78"/>
  <c r="R19" i="78" s="1"/>
  <c r="S19" i="78" s="1"/>
  <c r="R18" i="78"/>
  <c r="S18" i="78" s="1"/>
  <c r="Q18" i="78"/>
  <c r="Z21" i="77"/>
  <c r="Z20" i="77"/>
  <c r="Z57" i="77" s="1"/>
  <c r="Z14" i="77"/>
  <c r="Q24" i="76" l="1"/>
  <c r="R24" i="76" s="1"/>
  <c r="S24" i="76" s="1"/>
  <c r="Q23" i="76"/>
  <c r="R23" i="76" s="1"/>
  <c r="S23" i="76" s="1"/>
  <c r="Q22" i="76"/>
  <c r="R22" i="76" s="1"/>
  <c r="S22" i="76" s="1"/>
  <c r="R21" i="76"/>
  <c r="S21" i="76" s="1"/>
  <c r="Q21" i="76"/>
  <c r="Q20" i="76"/>
  <c r="R20" i="76" s="1"/>
  <c r="S20" i="76" s="1"/>
  <c r="Q19" i="76"/>
  <c r="R19" i="76" s="1"/>
  <c r="S19" i="76" s="1"/>
  <c r="Q18" i="76"/>
  <c r="R18" i="76" s="1"/>
  <c r="S18" i="76" s="1"/>
  <c r="R17" i="76"/>
  <c r="S17" i="76" s="1"/>
  <c r="Q17" i="76"/>
  <c r="Q16" i="76"/>
  <c r="R16" i="76" s="1"/>
  <c r="S16" i="76" s="1"/>
  <c r="Q15" i="76"/>
  <c r="R15" i="76" s="1"/>
  <c r="S15" i="76" s="1"/>
  <c r="Z61" i="75"/>
  <c r="R24" i="74" l="1"/>
  <c r="S24" i="74" s="1"/>
  <c r="Q24" i="74"/>
  <c r="Q23" i="74"/>
  <c r="R23" i="74" s="1"/>
  <c r="S23" i="74" s="1"/>
  <c r="R22" i="74"/>
  <c r="S22" i="74" s="1"/>
  <c r="Q22" i="74"/>
  <c r="Q21" i="74"/>
  <c r="R21" i="74" s="1"/>
  <c r="S21" i="74" s="1"/>
  <c r="R20" i="74"/>
  <c r="S20" i="74" s="1"/>
  <c r="Q20" i="74"/>
  <c r="Z40" i="73"/>
  <c r="R29" i="72" l="1"/>
  <c r="S29" i="72" s="1"/>
  <c r="Q29" i="72"/>
  <c r="Q28" i="72"/>
  <c r="R28" i="72" s="1"/>
  <c r="S28" i="72" s="1"/>
  <c r="Q27" i="72"/>
  <c r="R27" i="72" s="1"/>
  <c r="S27" i="72" s="1"/>
  <c r="Q26" i="72"/>
  <c r="R26" i="72" s="1"/>
  <c r="S26" i="72" s="1"/>
  <c r="R25" i="72"/>
  <c r="S25" i="72" s="1"/>
  <c r="Q25" i="72"/>
  <c r="Q24" i="72"/>
  <c r="R24" i="72" s="1"/>
  <c r="S24" i="72" s="1"/>
  <c r="Q23" i="72"/>
  <c r="R23" i="72" s="1"/>
  <c r="S23" i="72" s="1"/>
  <c r="Q22" i="72"/>
  <c r="R22" i="72" s="1"/>
  <c r="S22" i="72" s="1"/>
  <c r="R21" i="72"/>
  <c r="S21" i="72" s="1"/>
  <c r="Q21" i="72"/>
  <c r="Q20" i="72"/>
  <c r="R20" i="72" s="1"/>
  <c r="S20" i="72" s="1"/>
  <c r="Q19" i="72"/>
  <c r="R19" i="72" s="1"/>
  <c r="S19" i="72" s="1"/>
  <c r="Q18" i="72"/>
  <c r="R18" i="72" s="1"/>
  <c r="S18" i="72" s="1"/>
  <c r="R17" i="72"/>
  <c r="S17" i="72" s="1"/>
  <c r="Q17" i="72"/>
  <c r="Q16" i="72"/>
  <c r="R16" i="72" s="1"/>
  <c r="S16" i="72" s="1"/>
  <c r="Q15" i="72"/>
  <c r="R15" i="72" s="1"/>
  <c r="S15" i="72" s="1"/>
  <c r="R19" i="70" l="1"/>
  <c r="S19" i="70" s="1"/>
  <c r="T19" i="70" s="1"/>
  <c r="R18" i="70"/>
  <c r="S18" i="70" s="1"/>
  <c r="T18" i="70" s="1"/>
  <c r="AA37" i="69"/>
  <c r="R23" i="68" l="1"/>
  <c r="S23" i="68" s="1"/>
  <c r="T23" i="68" s="1"/>
  <c r="S22" i="68"/>
  <c r="T22" i="68" s="1"/>
  <c r="R22" i="68"/>
  <c r="R21" i="68"/>
  <c r="S21" i="68" s="1"/>
  <c r="T21" i="68" s="1"/>
  <c r="R20" i="68"/>
  <c r="S20" i="68" s="1"/>
  <c r="T20" i="68" s="1"/>
  <c r="R19" i="68"/>
  <c r="S19" i="68" s="1"/>
  <c r="T19" i="68" s="1"/>
  <c r="AA36" i="67"/>
  <c r="T34" i="66" l="1"/>
  <c r="R34" i="66"/>
  <c r="T33" i="66"/>
  <c r="R33" i="66"/>
  <c r="R32" i="66"/>
  <c r="S32" i="66" s="1"/>
  <c r="T32" i="66" s="1"/>
  <c r="T31" i="66"/>
  <c r="R31" i="66"/>
  <c r="T30" i="66"/>
  <c r="R30" i="66"/>
  <c r="T29" i="66"/>
  <c r="R29" i="66"/>
  <c r="T28" i="66"/>
  <c r="R28" i="66"/>
  <c r="T27" i="66"/>
  <c r="R27" i="66"/>
  <c r="T26" i="66"/>
  <c r="R26" i="66"/>
  <c r="S25" i="66"/>
  <c r="T25" i="66" s="1"/>
  <c r="R25" i="66"/>
  <c r="T24" i="66"/>
  <c r="R24" i="66"/>
  <c r="R23" i="66"/>
  <c r="S23" i="66" s="1"/>
  <c r="T23" i="66" s="1"/>
  <c r="S22" i="66"/>
  <c r="T22" i="66" s="1"/>
  <c r="R22" i="66"/>
  <c r="T21" i="66"/>
  <c r="R21" i="66"/>
  <c r="R20" i="66"/>
  <c r="S20" i="66" s="1"/>
  <c r="T20" i="66" s="1"/>
  <c r="S19" i="66"/>
  <c r="T19" i="66" s="1"/>
  <c r="R19" i="66"/>
  <c r="R18" i="66"/>
  <c r="S18" i="66" s="1"/>
  <c r="T18" i="66" s="1"/>
  <c r="R17" i="66"/>
  <c r="S17" i="66" s="1"/>
  <c r="T17" i="66" s="1"/>
  <c r="R16" i="66"/>
  <c r="S16" i="66" s="1"/>
  <c r="T16" i="66" s="1"/>
  <c r="S15" i="66"/>
  <c r="T15" i="66" s="1"/>
  <c r="R15" i="66"/>
  <c r="S17" i="62" l="1"/>
  <c r="T17" i="62" s="1"/>
  <c r="Z90" i="64" l="1"/>
  <c r="S20" i="62" l="1"/>
  <c r="T20" i="62" s="1"/>
  <c r="R16" i="62" l="1"/>
  <c r="S16" i="62" s="1"/>
  <c r="T16" i="62" s="1"/>
  <c r="S19" i="62"/>
  <c r="T19" i="62" s="1"/>
  <c r="S18" i="62"/>
  <c r="T18" i="62" s="1"/>
  <c r="R14" i="62" l="1"/>
  <c r="S14" i="62" s="1"/>
  <c r="T14" i="62" s="1"/>
  <c r="R21" i="62"/>
  <c r="S21" i="62" s="1"/>
  <c r="T21" i="62" s="1"/>
  <c r="R25" i="62"/>
  <c r="S25" i="62" s="1"/>
  <c r="T25" i="62" s="1"/>
  <c r="R26" i="62"/>
  <c r="S26" i="62" s="1"/>
  <c r="T26" i="62" s="1"/>
  <c r="R27" i="62"/>
  <c r="S27" i="62" s="1"/>
  <c r="T27" i="62" s="1"/>
  <c r="R28" i="62"/>
  <c r="S28" i="62"/>
  <c r="T28" i="62" s="1"/>
</calcChain>
</file>

<file path=xl/sharedStrings.xml><?xml version="1.0" encoding="utf-8"?>
<sst xmlns="http://schemas.openxmlformats.org/spreadsheetml/2006/main" count="5872" uniqueCount="1820">
  <si>
    <t>E</t>
  </si>
  <si>
    <t>F</t>
  </si>
  <si>
    <t>M</t>
  </si>
  <si>
    <t>A</t>
  </si>
  <si>
    <t>J</t>
  </si>
  <si>
    <t>S</t>
  </si>
  <si>
    <t>O</t>
  </si>
  <si>
    <t>N</t>
  </si>
  <si>
    <t>D</t>
  </si>
  <si>
    <t>TRIBUNAL SUPERIOR ELECTORAL</t>
  </si>
  <si>
    <t>UNIDAD ORGANIZATIVA:</t>
  </si>
  <si>
    <t>EJE ESTRATÉGICO 1.0:</t>
  </si>
  <si>
    <t>Gobernanza y fortalecimiento institucional</t>
  </si>
  <si>
    <t>PRODUCTO</t>
  </si>
  <si>
    <t>INDICADOR</t>
  </si>
  <si>
    <t>META</t>
  </si>
  <si>
    <t>ACTIVIDAD</t>
  </si>
  <si>
    <t>RESPONSABLE (S)</t>
  </si>
  <si>
    <t>MEDIO DE VERIFICACIÓN</t>
  </si>
  <si>
    <t>RECURSOS</t>
  </si>
  <si>
    <t>PRESUPUESTO</t>
  </si>
  <si>
    <t>T-1</t>
  </si>
  <si>
    <t>T-2</t>
  </si>
  <si>
    <t>T-3</t>
  </si>
  <si>
    <t>T-4</t>
  </si>
  <si>
    <t>JL</t>
  </si>
  <si>
    <t>Elaboración Plan Operativo del área</t>
  </si>
  <si>
    <t>Elaboración Plan de Compras del área</t>
  </si>
  <si>
    <t>Elaboración presupuesto del área</t>
  </si>
  <si>
    <t>Evaluación del desempeño del personal</t>
  </si>
  <si>
    <t>Evaluación Plan Operativo del área</t>
  </si>
  <si>
    <t>OBJETIVO ESTRATÉGICO 3.2:</t>
  </si>
  <si>
    <t>EJE ESTRATÉGICO 3.0:</t>
  </si>
  <si>
    <t>Calidad de los servicios y proyección institucional</t>
  </si>
  <si>
    <t xml:space="preserve">Consolidar y formalizar – en términos de recursos, procesos, procedimientos, estándares y mediciones – las labores del TSE relacionadas con el tema contencioso-electoral. </t>
  </si>
  <si>
    <t>OBJETIVO ESTRATÉGICO 3.1:</t>
  </si>
  <si>
    <t>Consolidar y formalizar – en términos de recursos, procesos, procedimientos, estándares y mediciones – el servicio de rectificación de Actas del Estado Civil, de forma que los avances logrados se mantengan y se superen, se minimicen los errores y el tiempo de proceso, y se tome en cuenta el despliegue del servicio a las dependencias municipales del TSE. Asimismo, crear una plataforma virtual que permita ofrecer en línea los servicios de rectificación de Actas del Estado Civil.</t>
  </si>
  <si>
    <t>SECRETARIA GENERAL</t>
  </si>
  <si>
    <t>OBJETIVO ESTRATÉGICO 3.6:</t>
  </si>
  <si>
    <t>Elaborar e implementar un Plan de Despliegue Territorial del TSE, de forma que garantice que los servicios que ofrece la institución como parte de sus competencias jurisdiccionales lleguen a todos los municipios del país.</t>
  </si>
  <si>
    <t xml:space="preserve">Certificación de Sentencias </t>
  </si>
  <si>
    <t>Comunicación al ciudadano sobre la disponibilidad de la sentencia</t>
  </si>
  <si>
    <t>Núm.</t>
  </si>
  <si>
    <t>Certificación de las sentencias</t>
  </si>
  <si>
    <t xml:space="preserve"> Comunicación al ciudadano sobre la disponibilidad de la sentencia.</t>
  </si>
  <si>
    <t>Redacción y notificación de auto de fijación de audiencia y/o cámara de consejo</t>
  </si>
  <si>
    <t>CRONOGRAMA</t>
  </si>
  <si>
    <t>GESTIÓN DE RIESGOS</t>
  </si>
  <si>
    <t>RIESGO ASOCIADO</t>
  </si>
  <si>
    <t>ACCIÓN DE MITIGACIÓN</t>
  </si>
  <si>
    <t>Elaboración actas de audiencias.</t>
  </si>
  <si>
    <t>Recepción, registro, asignación y remisión a los despachos expedientes contencioso electoral.</t>
  </si>
  <si>
    <t>Gestión de firmas de las sentencias</t>
  </si>
  <si>
    <t>Comunicación a las partes sobre la disponibilidad de decisión.</t>
  </si>
  <si>
    <t>± 2 por cada sentencia certificada</t>
  </si>
  <si>
    <t>Elaboración actas de audiencias (si aplica)</t>
  </si>
  <si>
    <t>Registro digital de expedientes; Constancia de remisión a instituciones y a Dirección de Tecnología; Carpeta digital de autos; Matriz de notificación de autos;  Agendas para validación; Relación de decisiones del Pleno; Actas del Pleno; Matriz  de sentencias corregidas; Matriz de gestión de firmas de sentencias;   Matriz de sentencias certificadas; Matriz de comunicación al usuario; Matriz de notificación de sentencia.</t>
  </si>
  <si>
    <t>Recepción, registro y remisión de recursos contra sentencias de cambios de nombre a despachos.</t>
  </si>
  <si>
    <t>Registro digital de recursos; Matriz de notificación de recurso a las partes; Agendas para validación; Relación de decisiones del Pleno; Actas del Pleno; Matriz de gestión de firmas de sentencias;  Matriz de sentencias certificadas; Matriz de comunicación al usuario; Matriz de notificación de sentencia.</t>
  </si>
  <si>
    <t xml:space="preserve">Redacción y notificación de auto </t>
  </si>
  <si>
    <t xml:space="preserve"> Notificación de sentencia </t>
  </si>
  <si>
    <t xml:space="preserve"> Notificación de la sentencia</t>
  </si>
  <si>
    <t xml:space="preserve"> Notificación de la sentencia </t>
  </si>
  <si>
    <t>Alto</t>
  </si>
  <si>
    <t>DIRECCIÓN DE PLANIFICACIÓN Y DESARROLLO</t>
  </si>
  <si>
    <t>Medio</t>
  </si>
  <si>
    <t>X</t>
  </si>
  <si>
    <t>Minuta de reuniones para instrucción y capacitación del personal</t>
  </si>
  <si>
    <t>Estudio de campo de necesidades de servicios, Mantenimiento periódico de equipos y estructuras tecnológicos, Capacitación e instrucción del persona</t>
  </si>
  <si>
    <t>3. Sentencias de cambio de nombre procesadas</t>
  </si>
  <si>
    <t>3.1.  % expedientes recibidos tramitados en ≤ 5 días hábiles</t>
  </si>
  <si>
    <t>3.2. % sentencias emitidas corregidas en ≤ 10 días hábiles.</t>
  </si>
  <si>
    <t>3.3. % sentencias corregidas remitidas a los despachos para firma en ≤ 4 días hábiles.</t>
  </si>
  <si>
    <t>3.4. % sentencias firmadas certificadas en ≤ 5 días hábiles.</t>
  </si>
  <si>
    <t>3.5. Cantidad de ejemplares de sentencias certificadas</t>
  </si>
  <si>
    <t>4. Recursos contra Sentencias de  Cambios de nombre procesados</t>
  </si>
  <si>
    <t>4.1. % recursos recibidos tramitados en ≤ 5 días hábiles</t>
  </si>
  <si>
    <t>4.2. % sentencias remitidas a los despachos para firma en ≤ 4 días hábiles.</t>
  </si>
  <si>
    <t>4.3. % sentencias firmadas certificadas en ≤ 3 días hábiles.</t>
  </si>
  <si>
    <t>4.4. Cantidad de ejemplares de sentencias certificadas</t>
  </si>
  <si>
    <t xml:space="preserve">5. Sentencias Rectificación Actas Estado Civil procesadas </t>
  </si>
  <si>
    <t>5.1. % expedientes recibidos tramitados en ≤ 7 días hábiles</t>
  </si>
  <si>
    <t>5.2. % sentencias emitidas corregidas en ≤ 10 días hábiles.</t>
  </si>
  <si>
    <t>5.3. % sentencias corregidas remitidas a los despachos para firma en ≤ 4 días hábiles.</t>
  </si>
  <si>
    <t>5.4. % sentencias firmadas certificadas en ≤ 5 días hábiles.</t>
  </si>
  <si>
    <t xml:space="preserve">6. Recursos  contra Sentencias de  Rectificación Actas Estado Civil procesadas </t>
  </si>
  <si>
    <t>6.1. % recursos recibidos tramitados en ≤ 3 días hábiles</t>
  </si>
  <si>
    <t>6.3. % sentencias firmadas certificadas en ≤ 5 días hábiles.</t>
  </si>
  <si>
    <t>6.4. Cantidad de ejemplares de sentencias certificadas</t>
  </si>
  <si>
    <t>7.1. % expedientes recibidos tramitados en 12 horas</t>
  </si>
  <si>
    <t>8.2. % sentencias recibidas de la dirección contenciosa remitida a los despachos para firma en ≤ 4 días hábiles.</t>
  </si>
  <si>
    <t>8.3. % sentencias certificadas en ≤ 4 días hábiles.</t>
  </si>
  <si>
    <t>8.4. Cantidad de ejemplares de sentencias certificadas</t>
  </si>
  <si>
    <t>9.1. % Solicitudes recibidas y tramitadas en un plazo entre 3 y 7 días calendarios.</t>
  </si>
  <si>
    <t>10.2. % resultado evaluación</t>
  </si>
  <si>
    <t>EJE ESTRATÉGICO 1.0: GOBERNANZA Y FORTALECIMIENTO INSTITUCIONAL</t>
  </si>
  <si>
    <t>FACTORES</t>
  </si>
  <si>
    <t>EVALUACIÓN DEL RIESGO</t>
  </si>
  <si>
    <t>ACCIONES DE MITIGACIÓN</t>
  </si>
  <si>
    <t>INDICADOR OBJETIVAMENTE VERIFICABLE  
(IVO)</t>
  </si>
  <si>
    <t>FECHA DE MONITOREO 
DD.MM.AA</t>
  </si>
  <si>
    <t>OBJETIVO</t>
  </si>
  <si>
    <t>RIESGO</t>
  </si>
  <si>
    <t>INTERNOS</t>
  </si>
  <si>
    <t>EXTERNOS</t>
  </si>
  <si>
    <t>CALIFICACIÓN</t>
  </si>
  <si>
    <t>NIVEL DE GRAVEAD</t>
  </si>
  <si>
    <t>ACTIVIDADES DE CONTROL</t>
  </si>
  <si>
    <t>RESPONSABLE</t>
  </si>
  <si>
    <t>FECHA RESULTADO
DD.MM.AA</t>
  </si>
  <si>
    <t>RECURSOS NECESARIOS</t>
  </si>
  <si>
    <t>FINANCIEROS</t>
  </si>
  <si>
    <t>PERSONAL</t>
  </si>
  <si>
    <t>PROCESOS</t>
  </si>
  <si>
    <t>INFRAESTRUCTURA</t>
  </si>
  <si>
    <t>TECNOLOGÍA</t>
  </si>
  <si>
    <t>ECONÓMICOS</t>
  </si>
  <si>
    <t>AMBIENTALES</t>
  </si>
  <si>
    <t>POLÍTICOS</t>
  </si>
  <si>
    <t>SOCIALES</t>
  </si>
  <si>
    <t>TECNOLÓGICOS</t>
  </si>
  <si>
    <t>PROBABILIDAD</t>
  </si>
  <si>
    <t>IMPACTO</t>
  </si>
  <si>
    <t>VALOR</t>
  </si>
  <si>
    <t>NIVEL</t>
  </si>
  <si>
    <t>DESCRIPCIÓN
INSUMO</t>
  </si>
  <si>
    <t>PRESUPUESTO
(RD$00)</t>
  </si>
  <si>
    <t>Colectar documentos en tiempo oportuno, Contacto oportuno al suplente. 
Notificación de excusa</t>
  </si>
  <si>
    <t>N/A</t>
  </si>
  <si>
    <t>Constancia de revisión de documento</t>
  </si>
  <si>
    <t>OBJETIVO ESTRATÉGICO 3.1: Consolidar y formalizar – en términos de recursos, procesos, procedimientos, estándares y mediciones – el servicio de rectificación de Actas del Estado Civil, de forma que los avances logrados se mantengan y se superen, se minimicen los errores y el tiempo de proceso, y se tome en cuenta el despliegue del servicio a las dependencias municipales del TSE. Asimismo, crear una plataforma virtual que permita ofrecer en línea los servicios de rectificación de Actas del Estado Civil.</t>
  </si>
  <si>
    <t>Solicitud incompleta (información y/o documentación) Omisión en el registro de la  solicitud. Falla tecnológica. Instancia mal dirigida.</t>
  </si>
  <si>
    <t>Socializar protocolo de recepción de solicitudes, Revisión previo a tramitación de expedientes. 
Optimizar la gestión documental. 
Supervisión en la redacción del documento. 
Revisión final del documento aplicada</t>
  </si>
  <si>
    <t xml:space="preserve">- Formularios protocolo de recepción de expediente RAEC
- Visto bueno en oficio remisión
- Visto bueno en relación de proyectos de sentencias. Correo de respuesta de la DRAEC.
- Registro de control y seguimiento de tareas diarias. (agenda electrónica) </t>
  </si>
  <si>
    <t xml:space="preserve">OBJETIVO ESTRATÉGICO 3.2: Consolidar y formalizar – en términos de recursos, procesos, procedimientos, estándares y mediciones – las labores del TSE relacionadas con el tema contencioso-electoral. </t>
  </si>
  <si>
    <t>OBJETIVO ESTRATÉGICO 3.6:Elaborar e implementar un Plan de Despliegue Territorial del TSE, de forma que garantice que los servicios que ofrece la institución como parte de sus competencias jurisdiccionales lleguen a todos los municipios del país.</t>
  </si>
  <si>
    <t>10. Planificación estratégica implementada</t>
  </si>
  <si>
    <t>Incumplimiento de las actividades programadas en el Plan Operativo Anual de la dependencia por parte del personal que la compone.</t>
  </si>
  <si>
    <t>Dar seguimiento al cumplimiento de las actividades programadas en el Plan operativo Anual.</t>
  </si>
  <si>
    <t>Trimestral</t>
  </si>
  <si>
    <t>Pre evaluación mensual de las metas POA</t>
  </si>
  <si>
    <t>Secretario/a General</t>
  </si>
  <si>
    <t>Indisponibilidad de documentos soporte, Errores u omisiones en la redacción. Archivo incorrecto de documentos.</t>
  </si>
  <si>
    <t>Mensual</t>
  </si>
  <si>
    <t>Semanal</t>
  </si>
  <si>
    <t>Incumplimiento de requisitos de acuerdo al tipo de proceso. Omisión en el registro de la  demanda  Instancia mal dirigida. Error en la redacción. Retraso en la gestión de firma. No localización de las partes. imprevistos personales,  error en la redacción de la certificación. Extravío de la sentencia. Problemas en la red del Tribunal.</t>
  </si>
  <si>
    <t>Formularios protocolo de recepción de expedientes contenciosos, registro de control y seguimiento de tareas diarias. (agenda electrónica) , Directorio telefónico actualizado, Registro de control y seguimiento de tareas diarias. (agenda electrónica).  Expedientes organizados / clasificados. Aplicación de políticas archivísticas, oficio de entrega de decisión
formularios protocolo de recepción de recursos contenciosos.</t>
  </si>
  <si>
    <t>Falta de información de la demanda de servicios, fallas tecnológicas en el registro de los servicios. Ineficiencia, la lentitud en los procesos, pérdida de tiempo y recursos, desorganización.</t>
  </si>
  <si>
    <t>Optimizar la gestión documental. Asegurar que en nuestros registros reposen varias opciones de contacto con el solicitante. Supervisión en la redacción del documento, revisión final del documento aplicada
Establecer protocolo que contemple criterios y plazos para firma de sentencias, Aplicar revisión final del documento, Entrega de decisión mediante USB</t>
  </si>
  <si>
    <t>LÍNEA BASE</t>
  </si>
  <si>
    <t>Corrección final de sentencias y gestión de firmas.</t>
  </si>
  <si>
    <t xml:space="preserve">Matriz de recepción y remisión de expedientes; Oficio de despachos y agendas de validación; Relación de decisiones del Pleno; Actas del Pleno; Matriz de corrección de sentencias; Matriz de gestión de firma de sentencias por Pleno; Matriz de sentencias certificadas; Matriz de contacto con el ciudadano; Matriz de notificación de sentencias. </t>
  </si>
  <si>
    <t>Recepción, registro y remisión de expedientes a la Dirección Rectificación de Actas del Estado Civil.</t>
  </si>
  <si>
    <t>Matriz de recepción (libro), Oficio de remisión, Agenda del Pleno, Acta del Pleno, Oficio de Notificación, Oficio de remisión para firma, matriz de sentencias certificadas y de contacto con el ciudadano, Formularios de notificación</t>
  </si>
  <si>
    <t xml:space="preserve">Libro récord recepción y asignación; oficio de remisión; auto; acta de audiencia; agenda de sesión de Pleno; oficio de notificación de decisión de Pleno; Actas de sesión de Pleno; Libro récord de gestión de firmas de decisiones; Matriz de certificación de decisiones; matriz de comunicación a las partes; Oficios de notificación de decisiones; Correos (Outlook) </t>
  </si>
  <si>
    <t>OBJETIVO ESTRATÉGICO</t>
  </si>
  <si>
    <t>Elaboración memoria del área</t>
  </si>
  <si>
    <t>95% de lo planificado</t>
  </si>
  <si>
    <t>PLAN DE GESTIÓN DE RIESGO 2026</t>
  </si>
  <si>
    <t>1.1. % actas levantadas por sesión.</t>
  </si>
  <si>
    <t xml:space="preserve">Matriz relación de actas; Archivo digital y físico de: 1) agendas y convocatorias, 2) actas del Pleno, 3) oficios de notificación. Matriz registro cronológico de las actas administrativas </t>
  </si>
  <si>
    <t>Redacción, gestión de firma, remisión de agenda y trámite de convocatoria.</t>
  </si>
  <si>
    <t>Colectar documentos en tiempo oportuno, Contacto oportuno al suplente. Notificación de excusa</t>
  </si>
  <si>
    <t>Redacción y gestión de firma de actas administrativas del Pleno.</t>
  </si>
  <si>
    <t>Notificación a las áreas de las decisiones dictadas.</t>
  </si>
  <si>
    <t>Recepción, registro y remisión de expedientes a despacho asignado.</t>
  </si>
  <si>
    <t>Notificación expediente a las instituciones estatales establecidas en el reglamento y publicación en la página Web.</t>
  </si>
  <si>
    <t>5.5. Cantidad de ejemplares de sentencias certificadas.</t>
  </si>
  <si>
    <t>5.7 Tiempo promedio para completar expedientes.</t>
  </si>
  <si>
    <t xml:space="preserve"> ≤ 15 días calendario</t>
  </si>
  <si>
    <t>6. Recursos tramitados contra sentencias Rectificación Actas Estado Civil dictadas por el TSE</t>
  </si>
  <si>
    <t>Recepción, registro y remisión de recursos a despachos.</t>
  </si>
  <si>
    <t>6.2. % sentencias recibidas de  los despachos para firma en ≤ 3 días hábiles.</t>
  </si>
  <si>
    <t>Libro récord recepción y asignación; oficio de remisión; auto de fijación; acta de audiencia; agenda de sesión de Pleno; oficio de notificación de decisión de Pleno; Actas de sesión de Pleno; Libro récord de gestión de firmas de decisiones; Matriz de certificación de decisiones; matriz de comunicación a las partes; Oficios de notificación de decisiones; Correos (Outlook), matriz registro de expedientes por tipo de instancia (tercería, revisión, demandas ordinarias, amparo)</t>
  </si>
  <si>
    <t>8.1. % recursos recibidos tramitados en 12 horas</t>
  </si>
  <si>
    <t>Recepción, registro, asignación y remisión a los despachos recurso contencioso electoral.</t>
  </si>
  <si>
    <t>Secretario/a General,  Encargados/as Oficinas Servicio al Ciudadano</t>
  </si>
  <si>
    <t>10.1 Cumplimiento de remisión de documentos acorde fecha planificada</t>
  </si>
  <si>
    <t>10.3. % Cumplimiento PACC</t>
  </si>
  <si>
    <t>Elaboración informe de evaluación del plan operativo del área.</t>
  </si>
  <si>
    <t>Cumplimiento Plan de Compras del área.</t>
  </si>
  <si>
    <t>NÚM.</t>
  </si>
  <si>
    <r>
      <t xml:space="preserve">Elaborar protocolo para recepción de demandas, Aplicar revisión final del documento. </t>
    </r>
    <r>
      <rPr>
        <sz val="14"/>
        <color theme="1"/>
        <rFont val="Times New Roman"/>
        <family val="1"/>
      </rPr>
      <t xml:space="preserve">Asegurar que en nuestros registros reposen varias opciones de contacto con el solicitante y las partes. </t>
    </r>
    <r>
      <rPr>
        <sz val="14"/>
        <rFont val="Times New Roman"/>
        <family val="1"/>
      </rPr>
      <t>Contacto oportuno al suplente. Notificación de excusa, Establecer protocolo que contemple criterios y plazos para firma de sentencias , Reforzar revisión de certificación. Optimizar gestión documental, Entrega de decisión mediante USB.</t>
    </r>
  </si>
  <si>
    <t>PESO</t>
  </si>
  <si>
    <t>TIPO (Gastos, inversión o seguimiento)</t>
  </si>
  <si>
    <t>145 (enero-junio 2025)</t>
  </si>
  <si>
    <t>1 (enero-junio 2025)</t>
  </si>
  <si>
    <t>2,139 sentencias procesadas (enero-junio 2025)</t>
  </si>
  <si>
    <t>15 recursos procesados (enero-junio 2025)</t>
  </si>
  <si>
    <t>7 sentencias procesadas (enero-junio 2025)</t>
  </si>
  <si>
    <t>7. Decisiones en materia  Contencioso Electoral  procesadas</t>
  </si>
  <si>
    <t>8. Recursos tramitados contra decisiones contenciosas electorales dictadas por el TSE.</t>
  </si>
  <si>
    <t>Gestión de firmas de decisiones (dispositivos e íntegras)</t>
  </si>
  <si>
    <t>Certificación de la decisión (dispositivos e íntegras)</t>
  </si>
  <si>
    <t>Notificación de la decisión a las partes (dispositivos e íntegras)</t>
  </si>
  <si>
    <t>100% (día planificado compromiso)
79% (hasta dos días después de la fecha compromiso)
59% (a partir del 3er días de fecha compromiso)</t>
  </si>
  <si>
    <t xml:space="preserve">Cambio de la legislación aplicable en materia de archivo y del TSE </t>
  </si>
  <si>
    <t>Factores organizativos y presupuesto</t>
  </si>
  <si>
    <t xml:space="preserve">Interacción abierta y colaborativa </t>
  </si>
  <si>
    <t xml:space="preserve">División de Archivo Central </t>
  </si>
  <si>
    <t xml:space="preserve">Conformación de legajos de las series documentales Expedientes Contenciosos Electorales </t>
  </si>
  <si>
    <t>2. Administración y control de documentos de archivo</t>
  </si>
  <si>
    <t>1.2. % Notificaciones de decisiones las áreas en un plazo de ≤ 5 días hábiles a partir de la celebración de la sesión (apliquen).</t>
  </si>
  <si>
    <t>100% (enero-junio 2025)</t>
  </si>
  <si>
    <t>2.2. % Conformación de legajos (Expedientes Contenciosos Electorales 2016-2024 )</t>
  </si>
  <si>
    <t>100%(enero-junio 2025)</t>
  </si>
  <si>
    <t>0% (enero-junio 2025)</t>
  </si>
  <si>
    <t>Recepción de documentos transferidos conforme tabla de retención, revisión de oficio de transferencia y entrega de acuse recibo.</t>
  </si>
  <si>
    <t>Registro e identificación de los documentos transferidos, asignación del código y archivo definitivo.</t>
  </si>
  <si>
    <t>Registro y control de préstamos de documentos.</t>
  </si>
  <si>
    <t xml:space="preserve">Apoyo técnico y seguimiento en materia archivística a los Archivos de Gestión </t>
  </si>
  <si>
    <t>Redacción, gestión de firma de autos de autorización para medidas de publicidad y notificación al ciudadano.</t>
  </si>
  <si>
    <t>Elaboración agenda y actas de sesión de Pleno, gestión de firmas y notificación de decisión a los despachos.</t>
  </si>
  <si>
    <t xml:space="preserve">≤ 4 (por cada sentencia certificada) </t>
  </si>
  <si>
    <t xml:space="preserve">≤ 3 (por cada sentencia certificada) </t>
  </si>
  <si>
    <t>Notificación del recurso de revisión a las partes (si aplica)</t>
  </si>
  <si>
    <t xml:space="preserve">≤ 4 por cada sentencia certificada </t>
  </si>
  <si>
    <t>5.6 % Gestión de expedientes incompletos.</t>
  </si>
  <si>
    <t>Contactar a la parte interesada, recibir los documentos faltantes (expedientes incompletos) y Remisión expediente gestionados al área correspondiente.</t>
  </si>
  <si>
    <t xml:space="preserve">Elaboración agenda y actas de sesión de Pleno, gestión de firmas y notificación de decisión a los despachos. </t>
  </si>
  <si>
    <t>7.2 Cantidad actos de alguacil notificados</t>
  </si>
  <si>
    <t>7.3. % sentencias recibidas de la Dirección Contenciosa remitida a los despachos para firma en ≤ 4 días hábiles.</t>
  </si>
  <si>
    <t>7.4. % sentencias firmadas certificadas en ≤ 4 días hábiles.</t>
  </si>
  <si>
    <t>7.5. Cantidad de ejemplares de sentencias certificadas</t>
  </si>
  <si>
    <t>Elaboración agenda y acta de sesión de Pleno y gestión de firma.</t>
  </si>
  <si>
    <t>Notificación de la decisión a las partes. (dispositivos e íntegros)</t>
  </si>
  <si>
    <t>Remisión vía correo a Dirección Comunicaciones de decisiones (dispositivos e íntegras) y síntesis del conflicto (si aplica)  para publicación en página Web.</t>
  </si>
  <si>
    <t>± 3 por cada sentencia certificada</t>
  </si>
  <si>
    <t>Matriz de Registro de Transferencia de Documentos año 2026, Matriz de Registro de Conformación de legajos series documentales Expedientes Contenciosos Electorales año 2016-2025, Informes y recomendaciones</t>
  </si>
  <si>
    <t xml:space="preserve">1,267 solicitudes recibidas y tramitadas e informaciones ofrecidas (enero-junio 2025) </t>
  </si>
  <si>
    <t>Matriz operaciones de las OSC; Relación de Informes de Inspectoría; Relación de Proformas de sentencias</t>
  </si>
  <si>
    <t>Notificaciones de actos de alguacil (si aplica)</t>
  </si>
  <si>
    <t xml:space="preserve">Encargada de la División de 
Archivo Central </t>
  </si>
  <si>
    <t>9. Servicios ofrecidos en OSC (nacional e internacional)</t>
  </si>
  <si>
    <t>10.4. % Solicitudes de compras realizadas en tiempo establecido (primeros 15 días laborables del trimestre, según comunicación TSE-INT-2023-002453).</t>
  </si>
  <si>
    <t>Elaboración acuerdos desempeño del personal</t>
  </si>
  <si>
    <t xml:space="preserve">Realizar detección de necesidades del personal </t>
  </si>
  <si>
    <t>1. Actas administrativas elaboradas y tramitadas.</t>
  </si>
  <si>
    <t>45 notificaciones realizadas (enero-junio 2025)</t>
  </si>
  <si>
    <t>Procesar todas las solicitudes de servicios recibidas en las OSC y  mantener actualizada la matriz de reportes de operaciones  (Detallar servicio, información y oficina)</t>
  </si>
  <si>
    <t xml:space="preserve">2.1. % Documentos  recibidos con tratamiento archivístico aplicado. </t>
  </si>
  <si>
    <t xml:space="preserve">Microrganismos patógenos como bacterias, plagas, hongos, etc.    </t>
  </si>
  <si>
    <t>Contratación de alguaciles</t>
  </si>
  <si>
    <t>Fallas Herramientas tecnológicas, materiales y equipos de archivo</t>
  </si>
  <si>
    <t>Plan de Seguridad y Salud Ocupacional</t>
  </si>
  <si>
    <t>Ley publicada y/o derogada</t>
  </si>
  <si>
    <t>Plan de Seguridad y Salud en el Trabajo</t>
  </si>
  <si>
    <t>Pérdida de documentos durante la conformación de los legajos</t>
  </si>
  <si>
    <t>OBJETIVO ESTRATÉGICO: Gobernanza y fortalecimiento institucional</t>
  </si>
  <si>
    <t>Implementar un protocolo de control y Checklist documental.
Establecer un registro de control (físico y digital) con firma de responsabilidad de quien recibe y procesa la documentación.</t>
  </si>
  <si>
    <t>Ley General de Archivo ver actualizaciones periódicas</t>
  </si>
  <si>
    <t xml:space="preserve">POA y PACC del área con Presupuesto </t>
  </si>
  <si>
    <t>POA del Área</t>
  </si>
  <si>
    <t xml:space="preserve">Plan de Mantenimiento periódico de equipos tecnológicos </t>
  </si>
  <si>
    <t>Mantenimientos Periódicos</t>
  </si>
  <si>
    <t xml:space="preserve"> 7. Decisiones en materia  Contencioso Electoral  procesadas</t>
  </si>
  <si>
    <t>TRIBUNAL SUPERIOR ELECTORAL
PLAN OPERATIVO ANUAL  2026</t>
  </si>
  <si>
    <t>Borrador 2027: POA, PACC, Capacitación, Presupuesto; Memoria del área, evaluación desempeño y POA, informe de evaluación, documento aprobado.</t>
  </si>
  <si>
    <t>Analista planificación</t>
  </si>
  <si>
    <t>Participar en los procesos de inducción al personal de nuevo ingreso NOBACI (si aplica).</t>
  </si>
  <si>
    <t>Realizar un taller de capacitación NOBACI a los servidores.</t>
  </si>
  <si>
    <t>Director (a) Planificación y Desarrollo</t>
  </si>
  <si>
    <t>Gestión firmas reporte de Calificación y cargar en plataforma CGR.</t>
  </si>
  <si>
    <t>1 (2024)</t>
  </si>
  <si>
    <t>1/año</t>
  </si>
  <si>
    <t>3.3. Taller capacitación sobre conocimiento NOBACI.</t>
  </si>
  <si>
    <t>Cargar las evidencias a la Plataforma  NOBACI de la CGR.</t>
  </si>
  <si>
    <t>98.29 (enero-junio) 2025</t>
  </si>
  <si>
    <t>3.2. % NOBACI implementadas</t>
  </si>
  <si>
    <t>Revisión Periódica de la Normativa, Contraloría General de La Republica</t>
  </si>
  <si>
    <t>Cambios en los estándares de evaluación externa</t>
  </si>
  <si>
    <t>Gestión de los documentos requeridos conforme matriz NOBACI.</t>
  </si>
  <si>
    <t xml:space="preserve">Revisión vencimiento/actualización de  documentación cargada en plataforma Contraloría de la RD, imprimir reporte de calificación y socializar, reuniones Comité NOBACI. </t>
  </si>
  <si>
    <t>Perdida de Puntuación Obtenida</t>
  </si>
  <si>
    <t>Realización reunión con equipo NOBACI.</t>
  </si>
  <si>
    <t>Correo, convocatoria, lista participantes, evidencias cargadas en plataforma de la  CGR, PPT, reporte de puntuación NOBACI, Registro evaluación conocimiento NOBACI (DP-FO-004), matriz de registro, cronograma, plan de acción e informe.</t>
  </si>
  <si>
    <t>2 Reporte (enero-junio) 2025</t>
  </si>
  <si>
    <t>1/trimestral</t>
  </si>
  <si>
    <t>3.1. Reporte de seguimiento cumplimiento NOBACI.</t>
  </si>
  <si>
    <t>3. Normas Básicas de Control Interno (NOBACI) implementada.</t>
  </si>
  <si>
    <t>Capacitación técnica en ISO 9001, Revisión cruzada de requisitos normativos, Implementación de control de versiones, Revisión periódica de documentos, Sensibilización continua, Inclusión de la calidad en la inducción institucional.</t>
  </si>
  <si>
    <t xml:space="preserve">Incumplimiento de requisitos normativos, documentación inconsistente o desactualizada, Resistencia al Sistema de gestión, No disponibilidad de recursos </t>
  </si>
  <si>
    <t>Desarrollo plan de implementación del Sistema de Gestión de Calidad bajo la Norma ISO 9001-2015.</t>
  </si>
  <si>
    <t>Plan, listados, documentos, informes, certificación.</t>
  </si>
  <si>
    <t xml:space="preserve">Sistema de Gestión Documental </t>
  </si>
  <si>
    <t>2.1. Certificación Sistema de Gestión de la Calidad Norma ISO 9001:2015.</t>
  </si>
  <si>
    <t>2. Certificación Sistema de Gestión de Calidad Bajo la Norma ISO 9001:2015.</t>
  </si>
  <si>
    <t>Elaboración y socialización de informe y plan de acción de encuesta satisfacción  al ciudadano 2026.</t>
  </si>
  <si>
    <t>Aplicar encuesta de satisfacción al ciudadano 2026.</t>
  </si>
  <si>
    <t>Solicitar aprobación de inicio del proceso de encuesta de satisfacción  al ciudadano 2026.</t>
  </si>
  <si>
    <t>Seguimiento al cumplimiento del plan de acción 2025 de la encuesta Satisfacción de los ciudadana.</t>
  </si>
  <si>
    <t>Elaboración de informe y plan de acción de encuesta satisfacción usuarios internos en el uso de los sistemas y herramientas TI 2026</t>
  </si>
  <si>
    <t>Aplicar encuesta de satisfacción usuarios internos en el uso de los sistemas y herramientas TI 2026</t>
  </si>
  <si>
    <t>3 (2024)</t>
  </si>
  <si>
    <t>3/año</t>
  </si>
  <si>
    <t>1.19. Cantidad de Medición de Satisfacción de los usuarios internos y externos (1 encuesta externa sistemas TI (en línea); 1 encuesta interna sistemas TI; 1 encuesta satisfacción ciudadana).</t>
  </si>
  <si>
    <t>Solicitar aprobación de inicio del proceso de encuesta de satisfacción usuarios internos en el uso de los sistemas y herramientas TI 2026.</t>
  </si>
  <si>
    <t>|</t>
  </si>
  <si>
    <t>Seguimiento al cumplimiento del plan de acción de encuesta Satisfacción de los usuarios internos en el uso de los sistemas y herramientas TI 2025</t>
  </si>
  <si>
    <t>Socialización informe y plan de acción a los resultados de la encuesta de satisfacción de los usuarios internos en el uso de los sistemas y herramientas TI 2025.</t>
  </si>
  <si>
    <t>17/año</t>
  </si>
  <si>
    <t>1.18. Cantidad de documentos remitidos a la OAI</t>
  </si>
  <si>
    <t>Remitir documentos a la OAI para su publicación (Reportes ejecución metas físico-financiero, informe ejecución metas físicas financiera,  informe evaluación POA, memoria 2025.</t>
  </si>
  <si>
    <t>1.17. % Solicitudes de compras realizadas en tiempo establecido (primeros 15 días laborables del trimestre, según comunicación TSE-INT-2023-002453).</t>
  </si>
  <si>
    <t xml:space="preserve"> 1.16. % Cumplimiento PACC</t>
  </si>
  <si>
    <t>1.15. % resultado evaluación</t>
  </si>
  <si>
    <t>1.14. % Cumplimiento de remisión de documentos acorde fecha planificada</t>
  </si>
  <si>
    <t>Gestión subida del presupuesto financiero al SIGEF</t>
  </si>
  <si>
    <t>Presupuesto Físico 2026</t>
  </si>
  <si>
    <t>1.13. Presupuesto Físico 2027 cargado al SIGEF.</t>
  </si>
  <si>
    <t xml:space="preserve">Formulación y cargar al SIGEF las Metas Físicas Financieras 2027 establecidas en la Estructuras Programáticas </t>
  </si>
  <si>
    <t>Presupuesto Financiero 2026 aprobado</t>
  </si>
  <si>
    <t>1.12. Presupuesto Financiero 2027 aprobado</t>
  </si>
  <si>
    <t xml:space="preserve">Preparación, revisión y gestión de aprobación   Presupuesto Físico y Financiero 2027 </t>
  </si>
  <si>
    <t xml:space="preserve"> PACC 2026 elaborado.</t>
  </si>
  <si>
    <t>1.11. PACC 2027 elaborado.</t>
  </si>
  <si>
    <t>Impresión</t>
  </si>
  <si>
    <t>Realización taller proceso de Planificación 2027 (POA, PACC y Presupuesto).</t>
  </si>
  <si>
    <t>POA 2026 elaborado.</t>
  </si>
  <si>
    <t>1.10. POA 2027 elaborado.</t>
  </si>
  <si>
    <t xml:space="preserve">Ejecución proceso formulación Planificación </t>
  </si>
  <si>
    <t>1 taller elaboración Planificación 2026</t>
  </si>
  <si>
    <t>1.9. Taller elaboración Planificación 2027</t>
  </si>
  <si>
    <t>Revisión estructura programática 2027, conforme lineamientos DIGEPRES.</t>
  </si>
  <si>
    <t>Solicitud aprobación de inicio del proceso de planificación 2027 (POA, PACC y Presupuesto).</t>
  </si>
  <si>
    <t>Estructura programática  2025</t>
  </si>
  <si>
    <t>1.8. Estructura programática 2027,  revisada en la  fecha establecida por  DIGEPRES.</t>
  </si>
  <si>
    <t>Ejecución del Plan de trabajo de elaboración  Planificación Estratégica Institucional</t>
  </si>
  <si>
    <t>Consultoría</t>
  </si>
  <si>
    <t>Elaboración de términos de referencia y solicitud de contratación asesoría.</t>
  </si>
  <si>
    <t>Solicitar aprobación de inicio del proceso de Planificación Estratégica Institucional</t>
  </si>
  <si>
    <t>PEDI 2022-2026</t>
  </si>
  <si>
    <t>Plan Estratégico Institucional 2027-2030</t>
  </si>
  <si>
    <t>1.7 Plan Estratégico Institucional Elaborado</t>
  </si>
  <si>
    <t>Trituradora</t>
  </si>
  <si>
    <t>Elaboración borrador documento memoria 2026.</t>
  </si>
  <si>
    <t xml:space="preserve">Solicitud de información de ejecución de labores 2026 a las áreas </t>
  </si>
  <si>
    <t>Documento final de Memoria 2025.</t>
  </si>
  <si>
    <t xml:space="preserve"> Memoria 2024</t>
  </si>
  <si>
    <t xml:space="preserve">Memoria 2025
                   </t>
  </si>
  <si>
    <t>1.6. Memoria institucional elaborada</t>
  </si>
  <si>
    <t>Capacitación sobre análisis de resultados, Entrega de informe con interpretación técnica clara</t>
  </si>
  <si>
    <t>Interpretación errónea de los resultados de la medición de satisfacción de los usuarios internos y externos</t>
  </si>
  <si>
    <t>Elaboración del informe de cierre del proyecto de construcción del edificio Sede TSE</t>
  </si>
  <si>
    <t>Estrategia de comunicación efectiva, Incentivo institucional, Selección de canales adecuados</t>
  </si>
  <si>
    <t>Medición de Satisfacción de los usuarios internos y externos. Baja tasa de respuesta</t>
  </si>
  <si>
    <t>Registro de  información ejecución físico-financiero del proyecto en plataforma del MEPyD</t>
  </si>
  <si>
    <t>Presupuesto Físico y Financiero insuficiente para el logro de los objetivos Institucionales.</t>
  </si>
  <si>
    <t>Gestión de información ejecución físico-financiero del proyecto construcción.</t>
  </si>
  <si>
    <t>Insumos no contemplados en PACC</t>
  </si>
  <si>
    <t>Elaboración y remisión informe de seguimiento convenios.</t>
  </si>
  <si>
    <t>3 reportes (enero-junio) 2025</t>
  </si>
  <si>
    <t xml:space="preserve">100%
</t>
  </si>
  <si>
    <t>1.5. % reporte ejecución proyecto construcción edificio TSE  (a requerimiento del Viceministerio de Planificación e Inversión Pública)</t>
  </si>
  <si>
    <t>Formulación POA, PACC  y Presupuesto (Trabajo de Escritorio con las áreas)</t>
  </si>
  <si>
    <t>Formular las metas físicas financieras en  desacuerdo con el POA/No logrables</t>
  </si>
  <si>
    <t>Seguimiento acuerdos y convenios.</t>
  </si>
  <si>
    <t>Incluir explícitamente el producto “Certificación del Plan Estratégico” en el POA y PACC con sus insumos asociados. Coordinar con la unidad financiera para garantizar respaldo presupuestario en el anteproyecto.</t>
  </si>
  <si>
    <t>Falta de respaldo presupuestario: La falta de  presupuesto puede limitar la contratación de consultores, facilitadores, impresión, validaciones externas y otros elementos clave para la certificación.</t>
  </si>
  <si>
    <t>Director/a Planificación</t>
  </si>
  <si>
    <t>Elaboración informes de evaluación POA TSE.</t>
  </si>
  <si>
    <t>Realización de revisión técnica intermedia con los objetivos establecidos por el Pleno, Revisión jurídica para validar el marco normativo aplicado. Alineación estratégica con la Estrategia Nacional de Desarrollo (END), Objetivos Institucionales. Verificación de compatibilidad con Normas Aplicables.</t>
  </si>
  <si>
    <t>Plan Estratégico Institucional 2027-2031 Plan no conforme: El Plan Estratégico puede presentar incoherencias o falta de alineación con las normativas vigentes, marcos estratégicos nacionales o sectoriales, no conforme a la implementación con la norma.</t>
  </si>
  <si>
    <t>Director/a Planificación y Desarrollo/Analista planificación</t>
  </si>
  <si>
    <t>Taller Presentación de evaluación POA</t>
  </si>
  <si>
    <t>1 informes (enero-junio) 2025</t>
  </si>
  <si>
    <t>1/semestral</t>
  </si>
  <si>
    <t>1.4. Cantidad informe seguimiento acuerdos y convenios.</t>
  </si>
  <si>
    <t>Cronograma de Trabajo, Seguimiento Responsable de Áreas.</t>
  </si>
  <si>
    <t>Entrega tardía del documento de rendición Cuentas</t>
  </si>
  <si>
    <t>Ejecución proceso evaluación POA</t>
  </si>
  <si>
    <t>Revisión de Informes Trimestrales áreas</t>
  </si>
  <si>
    <t>Documento de rendición de cuenta elaborado. Inconsistencia en la información reportada</t>
  </si>
  <si>
    <t>Solicitar aprobación de inicio del proceso de evaluación POA</t>
  </si>
  <si>
    <t>2 informes (enero-junio) 2025</t>
  </si>
  <si>
    <t>1/trimestre</t>
  </si>
  <si>
    <t>1.3. Cantidad de informes evaluación POA.</t>
  </si>
  <si>
    <t>Seguimiento al marco normativo, Diseño flexible con posibilidad de ajustes</t>
  </si>
  <si>
    <t>Cambios normativos no anticipados  plataforma: Modificaciones legales o reglamentarias</t>
  </si>
  <si>
    <t>Director/a Planificación y Desarrollo</t>
  </si>
  <si>
    <t>Implementación y ajustes plataforma SGEI</t>
  </si>
  <si>
    <t>Pruebas funcionales y de estrés previas al lanzamiento, Monitoreo en tiempo real tras el despliegue</t>
  </si>
  <si>
    <t>Fallas técnicas en producción  plataforma : Débil proceso de pruebas; escasa revisión de calidad</t>
  </si>
  <si>
    <t>Reporte semestral de cumplimiento de las metas física financiera establecidas en la estructura programática.</t>
  </si>
  <si>
    <t>Supervisión del cronograma cláusulas contractuales de cumplimiento</t>
  </si>
  <si>
    <t>Retrasos en la implementación  plataforma : Problemas con contratistas; fallas en cronograma; falta de planificación</t>
  </si>
  <si>
    <t>Reporte trimestral de cumplimiento de las metas física financiera establecidas en la estructura programática.</t>
  </si>
  <si>
    <t>Talleres de levantamiento de requerimientos, Validaciones con usuarios finales.</t>
  </si>
  <si>
    <t>Diseño inadecuado plataforma SGEI: Requerimientos mal definidos; escasa participación de usuarios clave</t>
  </si>
  <si>
    <t>.</t>
  </si>
  <si>
    <t>Reprogramación metas físicas financieras establecidas en la estructura programática (si aplica).</t>
  </si>
  <si>
    <t>2 talleres (enero-junio) 2025</t>
  </si>
  <si>
    <t>1.2. Cantidad de talleres de evaluación POA realizados</t>
  </si>
  <si>
    <t>Evaluación POA</t>
  </si>
  <si>
    <t>No medir correctamente el cumplimiento de los objetivos institucionales propuestos. No contar con las evidencias necesarias.</t>
  </si>
  <si>
    <t>Seguimiento al cumplimiento de metas físicas financieras establecidas en la estructura programática.</t>
  </si>
  <si>
    <t xml:space="preserve">Comunicación, correos de seguimiento, informes, convocatorias, lista participantes, informe publicado en el portal de transparencia, reporte de ejecución meta FF, captura pantalla plataforma DIGEPRES, captura de la ejecución SNIP, TDR, plan de trabajo,  Documento Plan Estratégico Institucional, solicitud de compra, borrador memoria 2026, memoria 2025, Matriz metas físicas financieras, Reporte plataforma SIGEF, Informe presupuesto físico financiero, acta de aprobación, Presupuesto físico y financiero, Informe de formulación POA, reportes  plataforma SGEI, encuesta publicada en el portal de transparencia, datos tabulados. </t>
  </si>
  <si>
    <t>3 reportes
 (2 trimestrales;      1 semestrales)(enero-junio) 2025.</t>
  </si>
  <si>
    <t>6/año</t>
  </si>
  <si>
    <t>1.1. Cantidad reporte metas físicas-financiera (1/trimestre;                     1/semestre)</t>
  </si>
  <si>
    <t>1. Planificación estratégica y operativa implementada.</t>
  </si>
  <si>
    <t>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genero en las políticas, los procesos y los procedimientos y haciendo énfasis en el fortalecimiento y el mantenimiento del Sistema de Gestión de Calidad.</t>
  </si>
  <si>
    <t>OBJETIVO ESTRATÉGICO 1.2:</t>
  </si>
  <si>
    <t>EJE ESTRATÉGICO 1:</t>
  </si>
  <si>
    <t>PLAN OPERATIVO ANUAL 2026</t>
  </si>
  <si>
    <t>EJE ESTRATÉGICO 1: GOBERNANZA Y FORTALECIMIENTO INSTITUCIONAL</t>
  </si>
  <si>
    <t>NÚM..</t>
  </si>
  <si>
    <t>NIVEL DE GRAVEDAD</t>
  </si>
  <si>
    <t>OBJETIVO ESTRATÉGICO 1.2: 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genero en las políticas, los procesos y los procedimientos y haciendo énfasis en el fortalecimiento y el mantenimiento del Sistema de Gestión de Calidad.</t>
  </si>
  <si>
    <t>Hoja de Evaluación</t>
  </si>
  <si>
    <t>Talleres de levantamiento de requerimientos. Validaciones con usuarios finales</t>
  </si>
  <si>
    <t>Director/a Planificación y Desarrollo
Analista</t>
  </si>
  <si>
    <t>a Requerimiento</t>
  </si>
  <si>
    <t xml:space="preserve">Agenda, Listado de Asistencia </t>
  </si>
  <si>
    <t>Contrato/TDR</t>
  </si>
  <si>
    <t>Informe de hallazgo, correo electrónico</t>
  </si>
  <si>
    <t>Informes, correo electrónico</t>
  </si>
  <si>
    <t>Anual</t>
  </si>
  <si>
    <t>Correo Electrónico</t>
  </si>
  <si>
    <t>Cronograma de Trabajo, Correo Electrónico</t>
  </si>
  <si>
    <t>Trimestral/Anual</t>
  </si>
  <si>
    <t>Informe, Correo Electrónico, comunicación</t>
  </si>
  <si>
    <t>Elaboración POA, PACC y Presupuesto</t>
  </si>
  <si>
    <t>Agenda, Listado de Asistencia taller elaboración POA</t>
  </si>
  <si>
    <t xml:space="preserve"> Presupuesto  Financiero insuficiente para el logro de los objetivos Institucionales.</t>
  </si>
  <si>
    <t>Elaboración de Informe, Correo Electrónico</t>
  </si>
  <si>
    <t>Lista de Asistencia Taller, Elaboración de Informe</t>
  </si>
  <si>
    <t>Incumplimiento de requisitos normativos: Interpretación inadecuada de la norma, documentación incompleta.</t>
  </si>
  <si>
    <t>Capacitación técnica en ISO 9001, Revisión cruzada de requisitos normativos</t>
  </si>
  <si>
    <t>Agenda, Listado de Asistencia, Elaboración de Informe</t>
  </si>
  <si>
    <t>Documentación inconsistente o desactualizada: Falta de control documental, versiones antiguas, documentos sin aprobar</t>
  </si>
  <si>
    <t>Implementación de control de versiones, Revisión periódica de documentos</t>
  </si>
  <si>
    <t>Sistema de Gestión Documental</t>
  </si>
  <si>
    <t>Resistencia al Sistema de gestión: Resistencia al cambio, capacitación insuficiente</t>
  </si>
  <si>
    <t>Sensibilización continua, Inclusión de la calidad en la inducción institucional.</t>
  </si>
  <si>
    <t>Mensual/ Trimestral</t>
  </si>
  <si>
    <t xml:space="preserve">Agenda, Listado de Asistencia taller </t>
  </si>
  <si>
    <t>No disponibilidad de recursos: No inclusión en el POA o PACC</t>
  </si>
  <si>
    <t>Asignación presupuestaria en el POA/PACC, Gestión ante la Dirección Financiera</t>
  </si>
  <si>
    <t>3. Normas Básicas de Control Interno (NOBACI) implementada</t>
  </si>
  <si>
    <t>Informe NOBACI</t>
  </si>
  <si>
    <t>Semestral</t>
  </si>
  <si>
    <t>DIRECCIÓN AUDITORIA INTERNA</t>
  </si>
  <si>
    <t>OBJETIVO ESTRATÉGICO 1.5:</t>
  </si>
  <si>
    <t>Formalizar y fortalecer la función Auditoría y Control Interno, de forma que se garantice el cumplimiento de toda la normativa institucional, comenzando con el cumplimiento de la Ley Orgánica de la Institución y sus aspectos que particularizan al TSE.</t>
  </si>
  <si>
    <t>1. Auditorias realizadas</t>
  </si>
  <si>
    <t xml:space="preserve">1.1. % Cumplimiento cronograma actividades </t>
  </si>
  <si>
    <t xml:space="preserve">100% cumplimiento cronograma de actividades  (enero-junio 2025)
</t>
  </si>
  <si>
    <t>Matriz recepción y control de expedientes, formularios de arqueos e informes elaborados, reportes sellados.</t>
  </si>
  <si>
    <t>Implementación del cronograma de actividades.</t>
  </si>
  <si>
    <t>Director/a de Auditoria Interna.</t>
  </si>
  <si>
    <t>Que los expedientes tramitados no lleguen en tiempo oportuno y con errores significativos que dificulten y retrasen el  tiempo de entrada, revisión y  salida de los mismos, lo que conllevaría retraso en el cumplimiento de los compromiso de pagos contraídos por parte de la institución.</t>
  </si>
  <si>
    <t xml:space="preserve">Cumplir con los controles y procedimientos indicados  en el cronograma para dar repuestas oportunas a la recepción, revisión  y salida de los expedientes que se reciben en la dependencia.  </t>
  </si>
  <si>
    <t>Maquina calculadora</t>
  </si>
  <si>
    <t>Realización arqueos.</t>
  </si>
  <si>
    <t xml:space="preserve">1.2. % arqueos realizados (mensuales: Cheques, certificados, tickets combustibles, 2 fondos de caja chica sede; semestral: Fondo caja chica Santiago) </t>
  </si>
  <si>
    <t>Recepción y revisión informe ejecución presupuestaria (1/mes)</t>
  </si>
  <si>
    <t>Recepción y revisión informe fondos previsión social (1/mes)</t>
  </si>
  <si>
    <t>Recepción y revisión informe corte semestral  y cierre año fiscal</t>
  </si>
  <si>
    <t xml:space="preserve">Que los informes y reportes no se remitan en tiempo oportuno para efectuar las revisiones correspondientes y por ende se publiquen y envíen datos e informaciones erróneas en los mismos. </t>
  </si>
  <si>
    <t>Establecer  un sistema de gestión que permita la elaboración y revisión oportuna de los informes y reportes,   en el que se establezcan tiempo para cada proceso.</t>
  </si>
  <si>
    <t>Recepción y revisión informe conciliaciones bancarias (3 cuentas/mes)</t>
  </si>
  <si>
    <t xml:space="preserve">1.3.  % de informes y reportes revisados  </t>
  </si>
  <si>
    <t>Recepción y revisión informe fondos cheques liquidables (6 fondos/mes)</t>
  </si>
  <si>
    <r>
      <t>2.</t>
    </r>
    <r>
      <rPr>
        <sz val="14"/>
        <color theme="1"/>
        <rFont val="Times New Roman"/>
        <family val="1"/>
      </rPr>
      <t xml:space="preserve">  Bienes patrimoniales y de consumo supervisados.</t>
    </r>
  </si>
  <si>
    <t xml:space="preserve">2.1. % participación en procesos de gestión de bienes  y servicios </t>
  </si>
  <si>
    <t xml:space="preserve">100% 
</t>
  </si>
  <si>
    <t>Informes elaborados y reportes sellados</t>
  </si>
  <si>
    <t xml:space="preserve">Supervisión proceso recepción bienes y servicios adquiridos </t>
  </si>
  <si>
    <t>Coordinador/a y auditores</t>
  </si>
  <si>
    <t>Que el área correspondiente no requiera en el tiempo oportuno la participación de los auditores cuando se va a recibir, etiquetar e inventariar  los bienes que  llegan a la institución.</t>
  </si>
  <si>
    <t xml:space="preserve">Verificar y dar seguimiento oportuno al cumplimiento de los procedimientos de control interno establecidos para salvaguardar los bienes propiedad de la institución. </t>
  </si>
  <si>
    <t>Revisión de informe de recepción bienes y servicios</t>
  </si>
  <si>
    <t>Supervisión etiquetado y revisión reporte de los activos fijos registrados en el SIAB.</t>
  </si>
  <si>
    <t>Supervisión toma física Inventario activos fijos.</t>
  </si>
  <si>
    <t xml:space="preserve"> </t>
  </si>
  <si>
    <t>Incumplimiento de los controles internos y políticas establecidas por la institución para el manejo de los  fondos y custodia de valores, así como en el trámite de los procesos por parte de las áreas que tienen a su cargo estas responsabilidades y funciones.</t>
  </si>
  <si>
    <t>Realizar los arqueos de fondos y las evaluaciones y auditorias programadas en tiempo oportuno, para detectar cualquier desviación de control en el manejo de los fondos y cumplimiento de las políticas establecidas.</t>
  </si>
  <si>
    <t>Supervisión toma física inventario material gastable en Almacén</t>
  </si>
  <si>
    <t>Supervisión del estado de los mobiliarios y equipos a ser descargado y elaboración de informe del proceso (a requerimiento).</t>
  </si>
  <si>
    <t>3. Planificación estratégica implementada</t>
  </si>
  <si>
    <t>3.1 % Cumplimiento de remisión de documentos acorde fecha planificada</t>
  </si>
  <si>
    <t>3.2. % resultado evaluación</t>
  </si>
  <si>
    <t>3.3. % Cumplimiento PACC</t>
  </si>
  <si>
    <t>3.4. % Solicitudes de compras realizadas en tiempo establecido (primeros 15 días laborables del trimestre, según comunicación TSE-INT-2023-002453).</t>
  </si>
  <si>
    <t>Bajo</t>
  </si>
  <si>
    <t>DIRECCIÓN DE AUDITORIA INTERNA</t>
  </si>
  <si>
    <t>OBJETIVO ESTRATÉGICO 1.5: Formalizar y fortalecer la función Auditoría y Control Interno, de forma que se garantice el cumplimiento de toda la normativa institucional, comenzando con el cumplimiento de la Ley Orgánica de la Institución y sus aspectos que particularizan al TSE.</t>
  </si>
  <si>
    <t xml:space="preserve">Director/a Auditoria Interna, Coordinador/a y Auditor/a actuante </t>
  </si>
  <si>
    <t>Toda vez reciba el expediente</t>
  </si>
  <si>
    <t>Listado recepción de expediente.
Expedientes observados.
Expedientes auditados.</t>
  </si>
  <si>
    <t>Informes y reportes firmados                    Informe elaborado</t>
  </si>
  <si>
    <t>2. Bienes patrimoniales y de consumo supervisados.</t>
  </si>
  <si>
    <t>Informes elaborados</t>
  </si>
  <si>
    <t xml:space="preserve">Mensual  </t>
  </si>
  <si>
    <t>Formularios de arqueos debidamente firmados por las partes.
Informe elaborado</t>
  </si>
  <si>
    <t>Director/a Auditoria Interna y Coordinador/a</t>
  </si>
  <si>
    <t>DIRECCIÓN JURÍDICA</t>
  </si>
  <si>
    <t>OBJETIVO ESTRATÉGICO 1.1:</t>
  </si>
  <si>
    <t xml:space="preserve">Lograr la definición – con las instancias correspondientes y de manera taxativa – de las competencias jurisdiccionales del TSE. </t>
  </si>
  <si>
    <t>1. Documentos y/o opiniones legales</t>
  </si>
  <si>
    <t xml:space="preserve">1.1. % de Cumplimiento de prestación de servicio de personal, de bienes y servicios(contratos elaborados/total solicitud de contrato). </t>
  </si>
  <si>
    <t>Acuse de recibo, Contratos firmados y notariados, acuse de entrega, matriz control contratos, archivo de gestión, Matriz control documento u opinión legal, documento legal, actas, registros de cantidad de actas redactadas por proceso, copia físico o digital  del documento.</t>
  </si>
  <si>
    <t>Recepción solicitud de contrato</t>
  </si>
  <si>
    <t>Director/a Jurídico/a</t>
  </si>
  <si>
    <t>Manejo erróneo de informaciones e instrucciones. Falta de documentación y firma no completada para su entrada en ejecución, según lo pactado en el contrato. Mala ejecución en la notarización. Que no se remita en el tiempo establecido. Vencimiento del contrato con trabajos pendiente por realizarse.</t>
  </si>
  <si>
    <t>Recibir las solicitudes en documentación física y confirmación de estas. Establecer plazos de ejecución más extensos. Revisar con mas rigor las notarización. Estandarización de proceso post firma de contratos. Elaboración de un archivo control donde se revisen los datos.</t>
  </si>
  <si>
    <t xml:space="preserve">Elaboración o renovación y solicitud firma de contrato. </t>
  </si>
  <si>
    <t>Abogados</t>
  </si>
  <si>
    <t>1.2. Cantidad de días para su elaboración (prestación servicios de personal) (tiempo estimado a partir de tener los documentos soportes).</t>
  </si>
  <si>
    <t xml:space="preserve">2 días </t>
  </si>
  <si>
    <t>2 días</t>
  </si>
  <si>
    <t>Gestión notarización contratos</t>
  </si>
  <si>
    <t xml:space="preserve">Pago de notarios </t>
  </si>
  <si>
    <t>1.3. Cantidad de días para su elaboración (notarización-Oficinas Servicio al Ciudadano, locales) (tiempo estimado a partir de tener los documentos soportes).</t>
  </si>
  <si>
    <t xml:space="preserve">3 días </t>
  </si>
  <si>
    <t>3 días</t>
  </si>
  <si>
    <t>Remisión contrato prestación servicio personal a Dirección Gestión Talento Humano</t>
  </si>
  <si>
    <t>1.4. Cantidad de días para su elaboración (notarización-Personal Oficina Servicio al Ciudadano, exterior) (tiempo estimado a partir de tener los documentos soportes).</t>
  </si>
  <si>
    <t xml:space="preserve">5 días </t>
  </si>
  <si>
    <t>5 días</t>
  </si>
  <si>
    <t>Remisión contrato bienes y servicios a Dirección Administrativa</t>
  </si>
  <si>
    <t>1.5. Cantidad de días para su elaboración (bienes y servicios) (tiempo estimado a partir de tener los documentos soportes).</t>
  </si>
  <si>
    <t>Información a las áreas correspondientes las fechas de vencimiento de los contratos.</t>
  </si>
  <si>
    <t>1.6. % documentos elaborados (documentos elaborados/solicitudes de elaboración o revisión de documentos)</t>
  </si>
  <si>
    <t>Recepción de la solicitud de elaboración y/o revisión de documentos u opinión legal</t>
  </si>
  <si>
    <t>Elaboración del documento u opinión legal que da respuesta a la solicitud.</t>
  </si>
  <si>
    <t>Remisión documento u opinión legal al área o persona solicitante y archivo de acuse.</t>
  </si>
  <si>
    <t>1.7. % cumplimiento emisión de actas de procesos de compras conforme cronograma.</t>
  </si>
  <si>
    <t>Revisión pliegos de condiciones.</t>
  </si>
  <si>
    <t>Elaboración actas del comité y gestión de firmas.</t>
  </si>
  <si>
    <t>1.8. %Documentos jurisdiccionales aprobados (a requerimiento)</t>
  </si>
  <si>
    <t>Remisión actas al departamento de Compras.</t>
  </si>
  <si>
    <t>Recepción compulsa, factura y remisión recepción conforme a la Dirección Administrativa.</t>
  </si>
  <si>
    <t>Pagos de apertura de propuestas</t>
  </si>
  <si>
    <t>2. Planificación estratégica implementada</t>
  </si>
  <si>
    <t>2.1. % Cumplimiento de remisión de documentos acorde fecha planificada</t>
  </si>
  <si>
    <t>Borrador  2727 POA y PACC, plan de capacitación,  Memoria del área, evaluación: desempeño y POA, informe de evaluación, documento aprobado.</t>
  </si>
  <si>
    <t>2.2. % resultado evaluación</t>
  </si>
  <si>
    <t>2.3. % Cumplimiento PACC</t>
  </si>
  <si>
    <t>2.4. % Solicitudes de compras realizadas en tiempo establecido (primeros 15 días laborables del trimestre, según comunicación TSE-INT-2023-002453).</t>
  </si>
  <si>
    <t xml:space="preserve">OBJETIVO ESTRATÉGICO 1.1: Lograr la definición – con las instancias correspondientes y de manera taxativa – de las competencias jurisdiccionales del TSE. </t>
  </si>
  <si>
    <t>Manejo erróneo de informaciones e instrucciones, Falta de documentación y firma no completada para su entrada en ejecución, según lo pactado en el contrato, Mala ejecución en la notarización, Que no se remita en el tiempo establecido, Vencimiento del contrato con trabajos pendiente por realizarse.</t>
  </si>
  <si>
    <t>Recibir las solicitudes en documentación física y confirmación de estas, establecer plazos de ejecución más extensos, estandarización de proceso post firma de contratos, elaboración de un archivo control donde se revisen los datos.</t>
  </si>
  <si>
    <t>Contrato revisado por el Consultor y por el proveedor. Archivo control.</t>
  </si>
  <si>
    <t>4. Planificación estratégica implementada</t>
  </si>
  <si>
    <t xml:space="preserve">DIRECCIÓN DE COMUNICACIONES </t>
  </si>
  <si>
    <t>OBJETIVO ESTRATÉGICO 3.3:</t>
  </si>
  <si>
    <t xml:space="preserve">Elaborar e implementar un Plan Integral de Comunicación (interna y externa) que tome en cuenta los diversos medios y plataformas de comunicación y que sea coherente con la visión, la misión y los valores institucionales en términos de su pertinencia y efectividad, que apuntale el posicionamiento estratégico del TSE, que apoye la operatividad de la institución y refuerce su cultura institucional.      </t>
  </si>
  <si>
    <t xml:space="preserve">PRESUPUESTO </t>
  </si>
  <si>
    <r>
      <t>1. Comunicación interna fortalecida.</t>
    </r>
    <r>
      <rPr>
        <sz val="12"/>
        <color rgb="FFFF0000"/>
        <rFont val="Times New Roman"/>
        <family val="1"/>
      </rPr>
      <t xml:space="preserve"> </t>
    </r>
  </si>
  <si>
    <t>1.1. Boletín Informativo distribuido</t>
  </si>
  <si>
    <t xml:space="preserve">125 ejemplares/trimestre </t>
  </si>
  <si>
    <t>Borrador de contenido, diagramación, correos, solicitud de impresión.</t>
  </si>
  <si>
    <t>Gestión contenido, Diseño y diagramación boletín Informativo TSE.</t>
  </si>
  <si>
    <t>Director/a Comunicaciones</t>
  </si>
  <si>
    <t>Que no se reciba a tiempo el número de artículos necesario para diagramar la revista.</t>
  </si>
  <si>
    <t>Realizar la gestión de artículos con antelación suficiente para revisión.</t>
  </si>
  <si>
    <t>Servicio (corrección de estilo)</t>
  </si>
  <si>
    <t>Gestión aprobación boletín Informativo TSE</t>
  </si>
  <si>
    <t>No se apruebe el boceto, retraso en la puesta en circulación.</t>
  </si>
  <si>
    <t>Preparación de boceto con antelación.</t>
  </si>
  <si>
    <t>Gestión impresión boletín Informativo TSE</t>
  </si>
  <si>
    <t>Retraso en la entrega de la revista impresa por parte del proveedor para la puesta en circulación.</t>
  </si>
  <si>
    <t>Realizar el requerimiento de compras y despachar el documento diagramado a tiempo.</t>
  </si>
  <si>
    <t>Distribución boletín Informativo TSE</t>
  </si>
  <si>
    <t>Algoritmos de plataformas como Google o Facebook pueden cambiar, afectando la visibilidad y el rendimiento de los anuncios.</t>
  </si>
  <si>
    <t>Dar seguimiento a los anuncios contratados, a través de la agencia contratada</t>
  </si>
  <si>
    <t>1.2. % cobertura actividades internas (actividades ejecutadas / actividades solicitadas)</t>
  </si>
  <si>
    <t>86 (enero-junio 2025)</t>
  </si>
  <si>
    <t>Correos solicitud, matriz control solicitud actividades y roles de audiencia, gestión de actividades, fotos, videos, matriz métricas redes sociales actualizada, registros de medios digitales.</t>
  </si>
  <si>
    <r>
      <t>Recepción, registro de solicitud y gestión para la c</t>
    </r>
    <r>
      <rPr>
        <sz val="12"/>
        <rFont val="Times New Roman"/>
        <family val="1"/>
      </rPr>
      <t>obertura de las actividades.</t>
    </r>
  </si>
  <si>
    <t xml:space="preserve">Director/a Comunicaciones </t>
  </si>
  <si>
    <t>La falta de herramientas o métodos adecuados para medir y analizar los resultados puede dificultar la toma de decisiones y la optimización de la campaña</t>
  </si>
  <si>
    <t>Comprar herramientas de medición</t>
  </si>
  <si>
    <t>Maestro de ceremonias (aniversario e inauguración edificio)</t>
  </si>
  <si>
    <t xml:space="preserve">Diseño y colocación de arte. </t>
  </si>
  <si>
    <t>Responder de manera lenta a las consultas o interacciones de los usuarios puede afectar negativamente la percepción de la marca y la efectividad de la campaña.</t>
  </si>
  <si>
    <t>Seleccionar herramientas de seguimiento que alerten de los comentarios a responder</t>
  </si>
  <si>
    <t>Elaboración de material audiovisual.</t>
  </si>
  <si>
    <t>Falta de seguimiento adecuado para garantizar que los anuncios se transmiten según lo programado.</t>
  </si>
  <si>
    <t>Contratar el servicio de monitoreo de los anuncios</t>
  </si>
  <si>
    <t>1 cargador doble de batería de cámara, una batería para cámara, 4 batería de drones, 1 cargador de batería de drones</t>
  </si>
  <si>
    <t>Actualización de Medios digitales.</t>
  </si>
  <si>
    <t>Fallos en la logística que podrían ocasionar retrasos, pérdida de equipo o problemas de transporte, afectando la capacidad de cobertura.</t>
  </si>
  <si>
    <t>Realizar un check list, un día antes de la actividad, para validar que todo esté según lo planificado.</t>
  </si>
  <si>
    <t>Publicaciones en medio de circulación nacional (si aplica).</t>
  </si>
  <si>
    <t>Error de coordinación con el equipo anfitrión puede resultar en restricciones de acceso o de ubicación.</t>
  </si>
  <si>
    <t>Confirmar previamente los detalles de la actividad con el equipo anfitrión y de protocolo</t>
  </si>
  <si>
    <t>Servicio de publicación</t>
  </si>
  <si>
    <t>Actualización matriz métricas redes sociales</t>
  </si>
  <si>
    <t>Dificultades para acceder a infraestructura tecnológica adecuada (internet, electricidad) pueden limitar la transmisión y recepción de información.</t>
  </si>
  <si>
    <t>Realizar un levantamiento técnico previo a la realización de cada actividad</t>
  </si>
  <si>
    <t>Elaboración y publicación audiovisuales actividades despacho</t>
  </si>
  <si>
    <t>Condiciones meteorológicas adversas pueden afectar la movilidad, la seguridad y la operatividad del equipo.</t>
  </si>
  <si>
    <t>Monitorear los pronósticos del clima y tomar las acciones preventivas de lugar.</t>
  </si>
  <si>
    <t>1.3. % documentos institucionales reproducidos y publicados. (entregado/solicitado)</t>
  </si>
  <si>
    <t xml:space="preserve">Matriz control recepción de solicitud, correos, documentos, videos, página web. </t>
  </si>
  <si>
    <t>Recepción, registro, diseño y diagramación documento.</t>
  </si>
  <si>
    <t>Problemas técnicos en la transmisión y edición de contenidos pueden retrasar la publicación de noticias y afectar la calidad de la cobertura.</t>
  </si>
  <si>
    <t>Impresión de reglamento y Calendarios</t>
  </si>
  <si>
    <t>Publicación página web</t>
  </si>
  <si>
    <t>Errores en la publicidad, reacciones negativas de los medios y la opinión pública a sentencias emitidas por el Tribunal. Incidentes u opiniones autorizadas o no, que sean de alto impacto social.</t>
  </si>
  <si>
    <t>Realizar labor de RP y monitoreo de redes sociales para el oportuno manejo de las posibles crisis, de acuerdo al plan diseñado</t>
  </si>
  <si>
    <t>1.4. % maestrías de ceremonia realizadas (realizadas/solicitadas)</t>
  </si>
  <si>
    <t>Solicitud del área, Programa de la actividad, fotos y/o videos, correos</t>
  </si>
  <si>
    <t>Recepción, registro y coordinación con las áreas todo lo relacionado a la actividad (fecha, tipo de actividad, lugar, tema, programa).</t>
  </si>
  <si>
    <t>Subdirectora, Director/a Comunicaciones.</t>
  </si>
  <si>
    <t>Elaboración guion del evento.</t>
  </si>
  <si>
    <t>Realización maestría ceremonia (Recibimiento, adecuación del guion si hay cambios, manejo de los tiempos del programa, desarrollo de la conducción, presentación o/y acompañamiento)</t>
  </si>
  <si>
    <t xml:space="preserve">2. Comunicación externa fortalecida. </t>
  </si>
  <si>
    <t>2.1 Cantidad de Revista "Justicia Electoral (7ma y 8va edición)" distribuida.</t>
  </si>
  <si>
    <t xml:space="preserve">500/año </t>
  </si>
  <si>
    <t>500 (enero-junio)  2025)</t>
  </si>
  <si>
    <t>Correos, borrador boceto, solicitud de impresión, invitaciones, fotos, listado distribución</t>
  </si>
  <si>
    <t>Gestión de artículos para la revista.</t>
  </si>
  <si>
    <t>Orden Ceremonial incorrecto, entrega tardía de las informaciones por parte del área requirente, falta de Programa maestría ceremonial.</t>
  </si>
  <si>
    <t>Gestionar insumos y realizar programa maestría ceremonia oportunamente</t>
  </si>
  <si>
    <t>Ilustración, corrección de estilo, diseño y diagramación revista.</t>
  </si>
  <si>
    <t>Servicio (ilustración y corrección de estilo)</t>
  </si>
  <si>
    <t>Gestión aprobación boceto para revista</t>
  </si>
  <si>
    <t>Gestión de impresión.</t>
  </si>
  <si>
    <r>
      <t>Evento de puesta en circulación de la revista</t>
    </r>
    <r>
      <rPr>
        <sz val="12"/>
        <rFont val="Times New Roman"/>
        <family val="1"/>
      </rPr>
      <t xml:space="preserve"> (7ma. y 8va edición) </t>
    </r>
  </si>
  <si>
    <t>Maestría de ceremonias, impresión, montaje de salón y sonido, catering y música ambiental</t>
  </si>
  <si>
    <t>Distribución revista</t>
  </si>
  <si>
    <t>Impresión de bolsas institucionales</t>
  </si>
  <si>
    <t>2.2. Brochure Institucional distribuido</t>
  </si>
  <si>
    <t xml:space="preserve">1,000 unidades/año </t>
  </si>
  <si>
    <t>125,000 unds. Brochure (enero-junio) 2025 distribuido</t>
  </si>
  <si>
    <t>Actualización de contenido, diseño y diagramación brochure institucional</t>
  </si>
  <si>
    <t>Gestión aprobación brochure institucional</t>
  </si>
  <si>
    <t>Gestión impresión brochure institucional</t>
  </si>
  <si>
    <t>Distribución brochure institucional</t>
  </si>
  <si>
    <t>2.3. % cobertura actividades externas (actividades ejecutadas / actividades solicitadas)</t>
  </si>
  <si>
    <t>Correos, registros, disseños, publicaciones.</t>
  </si>
  <si>
    <r>
      <t>Recepción, registro de solicitud y gestión para la c</t>
    </r>
    <r>
      <rPr>
        <sz val="12"/>
        <rFont val="Times New Roman"/>
        <family val="1"/>
      </rPr>
      <t>obertura de las actividades externas.</t>
    </r>
  </si>
  <si>
    <t>Diseño y colocación de arte actividades externas.</t>
  </si>
  <si>
    <t>Elaboración de material audiovisual actividades externas.</t>
  </si>
  <si>
    <t>Actualización de Medios digitales actividades externas.</t>
  </si>
  <si>
    <t xml:space="preserve">Obsequios </t>
  </si>
  <si>
    <t>Publicaciones en medio de circulación nacional actividades externas.(si aplica).</t>
  </si>
  <si>
    <t>15 testimonios/trimestre</t>
  </si>
  <si>
    <t>Videos realizados</t>
  </si>
  <si>
    <t>Elaboración y publicación videos testimonios de ciudadanos</t>
  </si>
  <si>
    <t>EJE ESTRATÉGICO 3.0: CALIDAD DE LOS SERVICIOS Y PROYECCIÓN INSTITUCIONAL</t>
  </si>
  <si>
    <r>
      <rPr>
        <b/>
        <sz val="12"/>
        <rFont val="Times New Roman"/>
        <family val="1"/>
      </rPr>
      <t xml:space="preserve">OBJETIVO ESTRATÉGICO 3.3: </t>
    </r>
    <r>
      <rPr>
        <sz val="12"/>
        <rFont val="Times New Roman"/>
        <family val="1"/>
      </rPr>
      <t xml:space="preserve">
Elaborar e implementar un Plan Integral de Comunicación (interna y externa) que tome en cuenta los diversos medios y plataformas de comunicación y que sea coherente con la visión, la misión y los valores institucionales en términos de su pertinencia y efectividad, que apuntale el posicionamiento estratégico del TSE, que apoye la operatividad de la institución y refuerce su cultura institucional.      </t>
    </r>
  </si>
  <si>
    <t xml:space="preserve">1. Comunicación interna fortalecida. </t>
  </si>
  <si>
    <t>Director Comunicaciones/magistrado coordinador de la revista</t>
  </si>
  <si>
    <t>Número de artículos recibidos</t>
  </si>
  <si>
    <t>Director Comunicaciones</t>
  </si>
  <si>
    <t>Aprobación de diagramación.</t>
  </si>
  <si>
    <t>6. Planificación estratégica implementada</t>
  </si>
  <si>
    <t>Encargado/a Igualdad de Género</t>
  </si>
  <si>
    <t>DIRECCIÓN DE TECNOLOGÍA DE LA INFORMACIÓN</t>
  </si>
  <si>
    <t>Calidad de los Servicios y Proyección Institucional</t>
  </si>
  <si>
    <t>OBJETIVO ESTRATÉGICO 3.7:</t>
  </si>
  <si>
    <t>Robustecer la plataforma de Tecnología de Información y de Comunicaciones, de forma que la institución cuente con las capacidades y redundancias necesarias para proveer, de manera confiable y sostenible, los servicios que caen dentro de sus competencias jurisdiccionales.  Las características de la plataforma de Tecnología de Información y de Comunicaciones apoyarán el Plan de Continuidad Institucional.</t>
  </si>
  <si>
    <t>1. Plataforma informática en funcionamiento optimo y actualizada</t>
  </si>
  <si>
    <t>1.1. % de cumplimiento del plan de mantenimiento preventivo y correctivo de hardware y software</t>
  </si>
  <si>
    <t>365 (equipos en funcionamiento optimo)</t>
  </si>
  <si>
    <t xml:space="preserve">Plan de mantenimiento preventivo y correctivo de equipos tecnológicos, Plan instalación de equipos nuevos adquiridos, Informe de mantenimiento e  instalación de equipos.  Informe, Plantilla de mantenimientos en la localidad remota, Matriz de renovación de software, Gestión y seguimiento solicitud de compra de hardware y software  requeridos, TDR, Ficha técnica, Documento de los sistemas a  implementar, Informe del Plan de Desarrollo de Sistemas. Reporte de análisis de levantamientos de información  con las áreas involucradas, Creación de Ticket  y  respuestas a solicitudes  </t>
  </si>
  <si>
    <t>Implementación Plan de Mantenimiento Preventivo y Correctivo de equipos tecnológicos</t>
  </si>
  <si>
    <t>Director/a Tecnología</t>
  </si>
  <si>
    <t>Ausencia de las herramientas necesarias para las instalaciones. No adquisición de los equipos (computadoras)</t>
  </si>
  <si>
    <t>Gestión y seguimiento solicitud de compras.</t>
  </si>
  <si>
    <t>Contratación de servicio de mantenimiento</t>
  </si>
  <si>
    <t>Realización de soporte técnico a requerimiento de las áreas.</t>
  </si>
  <si>
    <t>Director/a Tecnología/Coordinadora/ Soporte técnico</t>
  </si>
  <si>
    <t>2- Enclosure usb3.0</t>
  </si>
  <si>
    <t>1.2. %  Cumplimiento Plan de instalación y configuración de computadoras nuevas</t>
  </si>
  <si>
    <t>Implementación Plan de instalación y configuración de computadoras nuevas</t>
  </si>
  <si>
    <t>Informe implementación plan mantenimiento preventivo y correctivo y Plan de instalación y configuración de computadoras nuevas</t>
  </si>
  <si>
    <t>Ausencia de las herramientas necesarias para la realización del mantenimiento</t>
  </si>
  <si>
    <t>Seguimiento al plan de mantenimiento y a los requerimientos necesarios</t>
  </si>
  <si>
    <t>1.3 % de respaldo de equipos críticos en stock</t>
  </si>
  <si>
    <t xml:space="preserve"> Realización pruebas de recuperación de información en caso de desastres y generación de evidencias de replicación.</t>
  </si>
  <si>
    <t>Visita de mantenimientos a localidad remota (Santiago, UASD y Alameda)</t>
  </si>
  <si>
    <t>Diseño, configuración e implementación de hardware y software requeridos incorrectos</t>
  </si>
  <si>
    <t xml:space="preserve">Gestión y seguimiento solicitud de compra de hardware y software  requeridos.
</t>
  </si>
  <si>
    <t>Reporte y subsanación de hallazgos detectados en pruebas semanales y en las visitas.</t>
  </si>
  <si>
    <t>1.4. Cantidad de software de seguridad implementado (Administración Unificada y Generación Informe de Active Directory, Auditor Cambio, Monitoreo de Red, FORTI ANALIZER, Vulnerabilidades Local, Detección Pasiva de Activos, Información de Seguridad).</t>
  </si>
  <si>
    <t>9/año</t>
  </si>
  <si>
    <t>2 (FORTIGATE y KARPESKY)</t>
  </si>
  <si>
    <t>Actualización matriz renovación del hardware y software, y realización de compras para los que apliquen.</t>
  </si>
  <si>
    <t>Incumplimiento en la implementación del licenciamiento</t>
  </si>
  <si>
    <t>Gestión y seguimiento de compra de las licencias requeridas para la renovación del software</t>
  </si>
  <si>
    <t>Renovación de software y Licencias SAP</t>
  </si>
  <si>
    <t>Implementación de software de seguridad</t>
  </si>
  <si>
    <t>!00%</t>
  </si>
  <si>
    <t>Software seguridad</t>
  </si>
  <si>
    <t xml:space="preserve">1.5. % Implementación Plan de Desarrollo de Sistemas </t>
  </si>
  <si>
    <t>Elaboración Plan de Desarrollo de Sistemas.</t>
  </si>
  <si>
    <t>Director/a Tecnología/
Desarrolladores</t>
  </si>
  <si>
    <t xml:space="preserve">Implementación del Plan de Desarrollo de Sistemas. </t>
  </si>
  <si>
    <t>Director/a Tecnología/Desarrolladores</t>
  </si>
  <si>
    <t>Documentación de manuales de usuarios.</t>
  </si>
  <si>
    <t xml:space="preserve"> Puesta en funcionamiento de los sistemas Plasmados en el Plan de Desarrollo </t>
  </si>
  <si>
    <t>1.6. % Automatización de Procesos a requerimiento de las áreas (que apliquen).</t>
  </si>
  <si>
    <t xml:space="preserve">Recepción, registro de solicitud y levantamiento de información de sistemas a desarrollar </t>
  </si>
  <si>
    <t>Automatización de procesos de áreas (que apliquen)</t>
  </si>
  <si>
    <t xml:space="preserve">Solicitud del auditor  y acompañamiento para el análisis y pruebas de seguridad </t>
  </si>
  <si>
    <t>Director/a Tecnología/
Coordinadora</t>
  </si>
  <si>
    <t>2 Planificación estratégica implementada</t>
  </si>
  <si>
    <t>2.1 % Cumplimiento de remisión de documentos acorde fecha planificada</t>
  </si>
  <si>
    <t>OBJETIVO ESTRATÉGICO 3.7:
Robustecer la plataforma de Tecnología de Información y de Comunicaciones, de forma que la institución cuente con las capacidades y redundancias necesarias para proveer, de manera confiable y sostenible, los servicios que caen dentro de sus competencias jurisdiccionales.  Las características de la plataforma de Tecnología de Información y de Comunicaciones apoyarán el Plan de Continuidad Institucional.</t>
  </si>
  <si>
    <t>Director/a Tecnología de la Información</t>
  </si>
  <si>
    <t xml:space="preserve">Licenciamiento </t>
  </si>
  <si>
    <t>DIRECCIÓN GESTIÓN TALENTO HUMANO</t>
  </si>
  <si>
    <t>1. Gestión de personal</t>
  </si>
  <si>
    <r>
      <t xml:space="preserve">1.1. % Personal contratado (personal contratado conforme al perfil requerido/personal contratado en el </t>
    </r>
    <r>
      <rPr>
        <sz val="14"/>
        <rFont val="Times New Roman"/>
        <family val="1"/>
      </rPr>
      <t>trimestre).</t>
    </r>
  </si>
  <si>
    <t>≥95%</t>
  </si>
  <si>
    <t>Requisición de personal, data registro de vacantes, listado de elegibles o publicación, informe de comparación de perfil, referencias personales y laborales, verificación de experiencia laboral en el estado, verificación de antecedentes penales,  informes de entrevistas, resumen de evaluaciones, formulario PDP, carta de ingreso, constancia asistencia inducción en el puesto.</t>
  </si>
  <si>
    <t>Implementación plan de contratación de personal 2026.</t>
  </si>
  <si>
    <t>Sub-Director/a Gestión Talento Humano/ Secretaria/o Ejecutiva/o</t>
  </si>
  <si>
    <t>La no obtención oportuna de los insumos para elaborar el plan de contratación. la no autorización  por parte del Pte. al momento de ejecutar el plan. Aprobación de adiciones de plazas no contempladas en el plan.  Requisición incompleta e incorrecta.  No tener candidato con el perfil solicitado. Espacio para realizar las entrevistas. Selección de candidatos con los perfiles incorrectos, candidatos no aprobados. Contratación de personal no idóneo o sin completar el proceso de reclutamiento. Personal de nuevo ingreso que no reciba la inducción general oportunamente. Pérdida de tiempo en la búsqueda de personal.</t>
  </si>
  <si>
    <t>Validación de la solicitud con el solicitante. Actualizar y/o organizar el banco de elegible. Solicitud y verificación de certificados académicos. Elaboración de pruebas técnicas conforme perfil. Utilizar oficinas prestadas. Propuesta de terna basada en resultados de evaluaciones. Aplicar el proceso de reclutamiento y selección establecido. Entrega de Brochure e invitación a charla formal. Registro de vacante actualizado conforme las novedades de nómina.</t>
  </si>
  <si>
    <t>Contratación de personal y  renovación de prueba psicométrica</t>
  </si>
  <si>
    <t>Informe evaluación plan de contratación 2026.</t>
  </si>
  <si>
    <t>Director/a Gestión Talento Humano</t>
  </si>
  <si>
    <t>Tarjeta pvc para carnet, cinta para impresora carnet, laminado para carnet, cordón para carnet, protectores de carnet, yoyo porta carnet</t>
  </si>
  <si>
    <t>Jornada de inducción personal nuevo ingreso.</t>
  </si>
  <si>
    <t>Secretaria/o Ejecutiva/o</t>
  </si>
  <si>
    <t>Libretas y lapiceros rotulados</t>
  </si>
  <si>
    <t>Participación en la formulación del Plan de Contratación para el Presupuesto 2027</t>
  </si>
  <si>
    <t>Sub-Director/a Gestión Talento Humano, Secretaria/o Ejecutiva/o</t>
  </si>
  <si>
    <t xml:space="preserve">Elaboración y gestión aprobación del plan de contratación del personal 2027. </t>
  </si>
  <si>
    <t>Analista</t>
  </si>
  <si>
    <t>1.2. % Documento de nóminas remitido en plazos establecidos.</t>
  </si>
  <si>
    <t>Cronograma para recepción de novedades, relación de novedades, acciones de personal,  nómina con descuentos aplicados, Reporte de envío volante de pago digital (correo).</t>
  </si>
  <si>
    <t>Remisión nóminas y soportes al áreas Financiera y de Auditoría para fines de revisión.</t>
  </si>
  <si>
    <t>Sub-Director/a Gestión Talento Humano, Analista.</t>
  </si>
  <si>
    <t>No se reciba en tiempo oportuno las novedades. Fallas en el registro. Analista no remita documento en tiempo oportuno, Perdida de puntuación por la DIGEIG.</t>
  </si>
  <si>
    <t>Envío oportuno de cronograma a todas las áreas involucradas en el proceso, así como su respectivo seguimiento antes del cierre de plazo de recepción. Revisión de registro de novedades previo a remisión de nómina al área financiera. Seguimiento oportuno.</t>
  </si>
  <si>
    <t>Financieros</t>
  </si>
  <si>
    <t>Remisión de notificación para acceder a volantes de pago.</t>
  </si>
  <si>
    <t>Remisión de nómina fija auditada para el Portal de Transparencia.</t>
  </si>
  <si>
    <t>Analista/ Sub-Director/a Gestión Talento Humano</t>
  </si>
  <si>
    <t>Remisión de datos para pago de prestaciones laborales al área financiera.</t>
  </si>
  <si>
    <t>Director/a  Gestión Talento Humano, Analista</t>
  </si>
  <si>
    <t>1.3. % colaboradores con evaluación de desempeño (cantidad colaboradores evaluados/colaboradores que cumplen con criterio de evaluación)</t>
  </si>
  <si>
    <t>Cronograma elaborado, acuerdos de desempeño firmados, formulario minuta de evaluación trimestral, informe presentado, Plan de acción aprobado.</t>
  </si>
  <si>
    <t>Elaboración informe resultado evaluación de desempeño 2025</t>
  </si>
  <si>
    <t>Sub Director/a  Gestión Talento Humano</t>
  </si>
  <si>
    <t>Dificultad de comprensión de la metodología de llenado de formulario. Falta de elaboración de cronograma detallando las diferentes etapas del proceso. Los acuerdos de desempeño sean realizados fuera de los plazos estipulados. Acuerdos no se hayan establecido considerando las metas adecuadas para cada cargo. Desconocimiento de los resultados por parte del personal evaluado. Desmotivación del personal por una evaluación del desempeño errónea al delegar el llenado del formulario en otro personal. Promociones no sustentadas en los resultados de las evaluaciones del desempeño. Falta de objetividad por parte de los supervisores al momento de evaluar al personal.</t>
  </si>
  <si>
    <t>Acompañamiento directo y orientación personalizada. Revisión de los acuerdos conforme al POA o los perfiles de cargo. Seguimiento y Retroalimentación oportuna. Cumplimiento de políticas de promoción.</t>
  </si>
  <si>
    <t>Elaboración, implementación y seguimiento Plan de acción con relación a los resultados obtenidos en 2025</t>
  </si>
  <si>
    <t>Sub Director/a  Gestión Talento Humano, Analista</t>
  </si>
  <si>
    <t>Gestión pago bono por desempeño 2025</t>
  </si>
  <si>
    <t>Informe de seguimiento cumplimiento acuerdo de desempeño 2026</t>
  </si>
  <si>
    <t>Analista, Sub-Director/a  Gestión Talento Humano</t>
  </si>
  <si>
    <t>Recepción evaluación final de desempeño 2026</t>
  </si>
  <si>
    <t>Remisión de cronograma del proceso de evaluación del desempeño 2027</t>
  </si>
  <si>
    <t>Elaboración de Acuerdos de Desempeño  2027</t>
  </si>
  <si>
    <t xml:space="preserve">1.4. % Cumplimiento plan capacitación </t>
  </si>
  <si>
    <t>Formularios de detección de necesidades, presentación de informe, documento aprobado, listas de participación, informe del supervisor o formularios preestablecidos.</t>
  </si>
  <si>
    <t>Elaboración y gestión de aprobación de plan de capacitación 2026</t>
  </si>
  <si>
    <t>Director/a  Gestión Talento Humano</t>
  </si>
  <si>
    <t>Que los planes de capacitación y desarrollo de los servidores no se correspondan con las necesidades individuales de los servidores, en función del logro de los objetivos institucionales. Falta de disponibilidad de los proveedores respecto a las fechas y/o cupos para las capacitaciones. Incremento de los costos estimados. Inasistencia del personal a las capacitaciones programadas. Falta de retroalimentación por parte de los supervisores sobre las mejoras presentadas en el modelamiento de las competencias de los servidores.</t>
  </si>
  <si>
    <t>Verificación y análisis de los formularios de evaluación del desempeño. Acercamiento y acuerdos interinstitucionales.
Identificar proveedores alternos con propuestas más económicas. Convocatorias claras y oportunas.
Confirmación previa de asistencia.</t>
  </si>
  <si>
    <t>Implementación de plan de capacitación 2026</t>
  </si>
  <si>
    <t>Informe de evaluación de resultados de plan de capacitación 2026.</t>
  </si>
  <si>
    <t>Realizar Detección de necesidades de capacitación 2027</t>
  </si>
  <si>
    <t>Renovación membresía</t>
  </si>
  <si>
    <t>1.5. % colaboradores registrados en el reloj biométricos.</t>
  </si>
  <si>
    <t>Reporte (informe) mensual y acciones de personal, correos enviados a supervisores, licencias médicas validada, permisos autorizados, listado colaboradores nuevo ingreso.</t>
  </si>
  <si>
    <t>Registro personal nuevo ingreso en reloj biométrico.</t>
  </si>
  <si>
    <t>Supervisores no controlen la asistencia del personal.  Personal que no registre asistencia o que no reporte justificación de ausentismo oportunamente. Falta de aplicación de sistema de consecuencia por parte de los supervisores.</t>
  </si>
  <si>
    <t>Monitoreo y retroalimentación oportuna. Aplicación de sistema de consecuencia.</t>
  </si>
  <si>
    <t>1.6.  Cantidad reportes asistencias remitidos</t>
  </si>
  <si>
    <t>1/mensual x área</t>
  </si>
  <si>
    <t>Remisión a las áreas de Reportes de registros de asistencia</t>
  </si>
  <si>
    <t>2. Sistema salud y seguridad ocupacional implementado</t>
  </si>
  <si>
    <t>2.1. Cantidad informes de seguimiento cumplimiento plan de SSO.</t>
  </si>
  <si>
    <t>3 informes</t>
  </si>
  <si>
    <t>Lista de participantes, fotos, solicitud compra equipos Protección Personal (EPP), simulacros de incendios y terremotos, informe de Brigadas o Comisión SSO, propuesta presentada por Comisión SSO, informe, formulario y captura de pantalla de registro, informes y constancias de pago de IDOPRIL al TSE.</t>
  </si>
  <si>
    <t>Elaboración informe seguimiento implementación del plan SSO 2026</t>
  </si>
  <si>
    <t>Director/a  Gestión Talento Humano.</t>
  </si>
  <si>
    <t>Inactividad del comité. Mala identificación de los factores de riesgos, desconocimiento de los elementos del sistema SSO. Plan no cumpla con las normativas del IDOPRIL</t>
  </si>
  <si>
    <t>Identificar acciones alternativas para reducir los riesgos de mayor impacto, en el marco del presupuesto establecido.</t>
  </si>
  <si>
    <t>Reportar en IDOPRIL los casos concernientes a los accidentes laborales (AT)y/o enfermedades ocupacionales (EP).</t>
  </si>
  <si>
    <t>Seguimiento a la devolución de fondos.</t>
  </si>
  <si>
    <t>Elaboración de Plan de SSO 2027</t>
  </si>
  <si>
    <t>EJE ESTRATÉGICO 2.0:</t>
  </si>
  <si>
    <t>Desarrollo Humano y Cultura Institucional</t>
  </si>
  <si>
    <t>OBJETIVO ESTRATÉGICO 2.1:</t>
  </si>
  <si>
    <t>Diseñar la cultura institucional del TSE, garantizando que cuente con atributos que sean coherentes con los valores institucionales. Diseñar e Implementar un programa de intervenciones que permita instaurar y mantener la nueva cultura institucional.</t>
  </si>
  <si>
    <t>3. Clima y Cultura Organizacional</t>
  </si>
  <si>
    <t>3.1. % implementación  plan bienestar e integración del personal</t>
  </si>
  <si>
    <t>Fotos, convocatoria, lista, informe, publicaciones, plan aprobado, remisión de pago.
Reporte o informe de novedades de inclusión, movimientos y exclusiones, informe de auditoría y acuse de recibo de trámite de pago.</t>
  </si>
  <si>
    <t>Implementación del plan de bienestar e integración del personal 2026.</t>
  </si>
  <si>
    <t>Director/a de Gestión talento Humano</t>
  </si>
  <si>
    <t>No contar con mecanismo de detección de necesidades de bienestar laboral. Propuesta no corresponda con las necesidades de la entidad y el presupuesto</t>
  </si>
  <si>
    <t>Compilación de actividades recurrentes y/o que responden a necesidades generales de bienestar laboral. Presentar propuesta dentro del marco del presupuesto establecido.</t>
  </si>
  <si>
    <t>Charlistas, souvenirs, financieros</t>
  </si>
  <si>
    <t>Desarrollo programa "Enséñame a Trabajar"</t>
  </si>
  <si>
    <t xml:space="preserve">Director/a  Gestión Talento Humano 
</t>
  </si>
  <si>
    <t>3.2. Cantidad de hijos de empleados beneficiados programa "Enséñame a Trabajar" (de los que apliquen).</t>
  </si>
  <si>
    <t>13 participantes</t>
  </si>
  <si>
    <t>10 (año 2025)</t>
  </si>
  <si>
    <t>Elaboración plan de bienestar e integración del personal año 2027.</t>
  </si>
  <si>
    <t>Inclusión del personal nuevo ingreso al seguro médico.</t>
  </si>
  <si>
    <t xml:space="preserve">3.3  % de servidores con beneficios de salud aplicados según legislación vigente (que apliquen). </t>
  </si>
  <si>
    <t>Revisión de facturas de seguro medico y trámite de pago</t>
  </si>
  <si>
    <t>Gestión de subsidios de enfermedad común, maternidad y lactancia.</t>
  </si>
  <si>
    <t>3.4   Informes seguimiento plan de acción clima y cultura organizacional 2025</t>
  </si>
  <si>
    <t>Informe Plan de acción clima y cultura</t>
  </si>
  <si>
    <t>Elaboración informe seguimiento implementación plan acción clima organizacional 2025.</t>
  </si>
  <si>
    <t>Propuesta de plan de acción no esté alineada a los resultados reflejados en la encuesta de clima. Resistencia de cooperación tanto de los supervisores como de los colaboradores.</t>
  </si>
  <si>
    <t>Involucrar todos los niveles de puesto de la institución en la aplicación de encuesta de clima y a partir de los hallazgos elaborar plan de acción actualizado.</t>
  </si>
  <si>
    <t>3.5 Cantidad colaboradores meritorios</t>
  </si>
  <si>
    <t>Convocatoria de la actividad y  lista de participantes.</t>
  </si>
  <si>
    <t>Realizar acto de entrega de certificados y premios al merito 2025.</t>
  </si>
  <si>
    <t>Poca objetividad al momento de proponer servidores candidatos al reconocimiento. Motivación poco significativa con la retribución</t>
  </si>
  <si>
    <t>Bases claramente definidas y robustas, supervisores sensibilizados con los objetivos del programa</t>
  </si>
  <si>
    <t>Solicitud de postulante para reconocimiento al merito 2026.</t>
  </si>
  <si>
    <t>Trofeo y financieros</t>
  </si>
  <si>
    <t>Depuración y selección de servidores meritorios.</t>
  </si>
  <si>
    <t>4.1 % Cumplimiento de remisión de documentos acorde fecha planificada</t>
  </si>
  <si>
    <t>Borrador 2027: POA, PACC, Capacitación, Presupuesto; Memoria del área, evaluación desempeño y POA, informe de evaluación. documento aprobado.</t>
  </si>
  <si>
    <t>4.2. % resultado evaluación</t>
  </si>
  <si>
    <t>4.3. % Cumplimiento PACC</t>
  </si>
  <si>
    <t>4.4. % Solicitudes de compras realizadas en tiempo establecido (primeros 15 días laborables del trimestre, según comunicación TSE-INT-2023-002453).</t>
  </si>
  <si>
    <t>La no obtención oportuna de los insumos para elaborar el plan de contratación. la no autorización  por parte del Pte. al momento de ejecutar el plan. Aprobación de adiciones de plazas no contempladas en el plan.  Requisición incompleta e incorrecta.  No tener candidato con el perfil solicitado. Espacio para realizar las entrevistas. Selección de candidatos con los perfiles incorrectos. Candidatos no aprobados. Contratación de personal no idóneo o sin completar el proceso de reclutamiento. Personal de nuevo ingreso que no reciba la inducción general oportunamente. Pérdida de tiempo en la búsqueda de personal.</t>
  </si>
  <si>
    <t xml:space="preserve">Secretaria/a Ejecutiva/o y Sub Director/a Gestión Talento Humano
</t>
  </si>
  <si>
    <t>Según ocurrencia del evento</t>
  </si>
  <si>
    <t xml:space="preserve">Manual de cargos actualizado. Pruebas técnicas. Pruebas psicométricas, pruebas técnicas y equipos tecnológicos. Resultados de pruebas aplicadas. Informes de entrevistas, informe de evaluación, referencias, revisión de contraloría y verificación de no delincuencia.
</t>
  </si>
  <si>
    <t>Entrevistas y evaluaciones realizadas.
Informe de entrevista y evaluación.
Expediente completado. Taller de inducción general ejecutado. Depuración de CV recibidos</t>
  </si>
  <si>
    <t>Sub Director/a Gestión Talento Humano/
Analista</t>
  </si>
  <si>
    <t>Nómina auditada
Expediente  físico</t>
  </si>
  <si>
    <t>Envío de volante ejecutado
Remisión de correo y envío de expediente de personal saliente.</t>
  </si>
  <si>
    <t xml:space="preserve"> Sub Director/a Gestión Talento Humano, 
Secretaria/o  Ejecutiva/o y Analista.</t>
  </si>
  <si>
    <t>Formularios de evaluación del desempeño.
POA y/o manual de cargos.
Manual de Cargo y Reglamento de Carrera .</t>
  </si>
  <si>
    <t>Formularios completados
Cronograma elaborado, revisado y firmado por Directora.
Acuerdos de desempeño recibidos.
Acuerdos revisados.
Promociones aplicadas conforme las políticas existentes.</t>
  </si>
  <si>
    <t>Que los planes de capacitación y desarrollo de los servidores no se correspondan con las necesidades del puesto de los servidores, en función del logro de los objetivos institucionales. Falta de disponibilidad de los proveedores respecto a las fechas y/o cupos para las capacitaciones. Incremento de los costos estimados. Inasistencia del personal a las capacitaciones programadas. Falta de retroalimentación por parte de los supervisores sobre las mejoras presentadas en el modelamiento de las competencias de los servidores.</t>
  </si>
  <si>
    <t>Verificación y análisis de los formularios de evaluación del desempeño. Acercamiento y acuerdos interinstitucionales. Identificar proveedores alternos con propuestas más económicas. Convocatorias claras y oportunas.
Confirmación previa de asistencia</t>
  </si>
  <si>
    <t>Director/a Gestión Talento Humano, 
Sub Director/a Gestión Talento Humano, 
Analista</t>
  </si>
  <si>
    <t>Formulario o comunicación de cambio de proveedor autorizado
Formularios de evaluación de desempeño y manual de cargos
Plan de capacitación y cronograma</t>
  </si>
  <si>
    <t xml:space="preserve">Informe Diagnostico de necesidades de capacitación presentado.
Plan de capacitación revisado.
Acuerdos realizados.
Capacitación realizada dentro del presupuesto establecido.
Listas de asistencia firmada por los convocados.
</t>
  </si>
  <si>
    <t>Reporte de asistencia extraído de relojes y reporte de ausentismo registrado en DGTH</t>
  </si>
  <si>
    <t>Informe remitido a supervisores</t>
  </si>
  <si>
    <t>Inactividad del comité. Mala identificación de los factores de riesgos, desconocimiento de los elementos del sistema SSO. Plan no cumpla con las normativas del IDOPRIL.</t>
  </si>
  <si>
    <t>Acta de juramentación firmada
Reglamento de Seguridad y Salud en el trabajo.
Informe de IDOPRIL</t>
  </si>
  <si>
    <t>Comité juramentado
Reunión del Comité realizada.
Plan presentado para aprobación.</t>
  </si>
  <si>
    <t>OBJETIVO ESTRATÉGICO 2.2: Diseñar la cultura institucional del TSE, garantizando que cuente con atributos que sean coherentes con los valores institucionales. Diseñar e Implementar un programa de intervenciones que permita instaurar y mantener la nueva cultura institucional.</t>
  </si>
  <si>
    <t>No contar con mecanismo de detección de necesidades de bienestar laboral. Propuesta no corresponda con las necesidades de la entidad y el presupuesto.</t>
  </si>
  <si>
    <t xml:space="preserve">Sub Director/a Gestión Talento Humano, </t>
  </si>
  <si>
    <t>Cronograma de actividades</t>
  </si>
  <si>
    <t>Fotos, convocatorias.</t>
  </si>
  <si>
    <t>Encuesta clima luego de realizar las acciones de mejora</t>
  </si>
  <si>
    <t>Mayor cantidad de participantes en la encuesta y Mejor puntuación encuesta clima</t>
  </si>
  <si>
    <t>Poca objetividad al momento de proponer servidores candidatos al reconocimiento. Motivación poco significativa con la retribución.</t>
  </si>
  <si>
    <t>x</t>
  </si>
  <si>
    <t>Sub director/a, Analista</t>
  </si>
  <si>
    <t>bases del programa</t>
  </si>
  <si>
    <t>servidores reconocidos y motivados</t>
  </si>
  <si>
    <t>anual</t>
  </si>
  <si>
    <t>OBJETIVO ESTRATÉGICO 1.6: Elaborar e implementar un Plan de Continuidad Institucional, que garantice la integridad institucional ante todo tipo de contingencias, incidentes y accidentes. El Plan de Continuidad Institucional debe proteger al TSE, a sus recursos humanos, a sus actividades.</t>
  </si>
  <si>
    <t xml:space="preserve">Director/a Gestión Talento Humano, 
</t>
  </si>
  <si>
    <t>DIRECCIÓN ADMINISTRATIVA</t>
  </si>
  <si>
    <t>PRESUPUESTO (RD$)</t>
  </si>
  <si>
    <t>1. Disponibilidad de mobiliarios, materiales y suministro.</t>
  </si>
  <si>
    <t>1.1. % de Ordenes de Compra recepcionadas conforme</t>
  </si>
  <si>
    <t>100%</t>
  </si>
  <si>
    <t>Reporte de inventarios, formulario recepción de bienes, informes de los cortes mensuales de mercancía entregados a la OAI, matriz tarjeta de control, reporte entrada y salida de mercancía,  matriz control movimiento activo fijo.</t>
  </si>
  <si>
    <t>Recepción y registro de mobiliario, materiales y suministro.</t>
  </si>
  <si>
    <t xml:space="preserve">Director/a Administrativo/a, Encargado/a de Almacén/ </t>
  </si>
  <si>
    <t xml:space="preserve">No se realice actividad por falta de mobiliario, materiales o suministro. </t>
  </si>
  <si>
    <t>Levantamiento necesidad de mobiliario, materiales y suministro.</t>
  </si>
  <si>
    <t>2 carros montacargas convertibles y 1 escalera 5 peldaños</t>
  </si>
  <si>
    <t>1.2. Cantidad de reportes de entrada y salida de mercancía.</t>
  </si>
  <si>
    <t>1/mensual</t>
  </si>
  <si>
    <t>Realización reporte entrada y salida de mercancía</t>
  </si>
  <si>
    <t>Materiales y Suministros</t>
  </si>
  <si>
    <t>1.3. Cantidad de reporte de disponibilidad de mercancía.</t>
  </si>
  <si>
    <t>6 (enero-junio 2025)</t>
  </si>
  <si>
    <t>Realización reportes  de disponibilidad de materiales y suministro y remitido a la OAI.</t>
  </si>
  <si>
    <t>Encargado/a de Almacén/Director/a Administrativo /a.</t>
  </si>
  <si>
    <t>1.4 % eficacia movimiento activo fijo (ejecutado/ solicitado)</t>
  </si>
  <si>
    <t>Ejecución movimiento activo y notificación a la Dirección Financiera (a solicitud)</t>
  </si>
  <si>
    <t>Encargado/a de Almacén/Director/a Administrativo/a.</t>
  </si>
  <si>
    <t>1.5. Cantidad de inventarios realizados</t>
  </si>
  <si>
    <t>2/año</t>
  </si>
  <si>
    <t xml:space="preserve">1 (enero-junio 2025). </t>
  </si>
  <si>
    <t>Realización inventario de materiales y suministro.</t>
  </si>
  <si>
    <t>1.6 Tiempo notificación a la Dirección Financiera (a partir de realizado el movimiento del activo)</t>
  </si>
  <si>
    <t xml:space="preserve">1 día </t>
  </si>
  <si>
    <t>1 día (a partir de realizado el movimiento)</t>
  </si>
  <si>
    <t>Elaboración y remisión a Dirección Financiera informe de inventario</t>
  </si>
  <si>
    <t>Encargado/a de Almacén/Director/a Administrativo/a</t>
  </si>
  <si>
    <t>2. Infraestructura funcionando.</t>
  </si>
  <si>
    <t>2.1. % cumplimiento Plan readecuación de las instalaciones.</t>
  </si>
  <si>
    <t>50% (enero-junio 2025 (6 readecuaciones)</t>
  </si>
  <si>
    <t xml:space="preserve">Informe. Plan elaborado, Documento aprobado, Matriz Completada, Requerimiento aprobado, Informes de recibido conforme. </t>
  </si>
  <si>
    <t>Implementación plan de readecuación</t>
  </si>
  <si>
    <t>Director /a Administrativo/a, Encargado/a Servicios Generales</t>
  </si>
  <si>
    <t>Retraso en las contrataciones de proveedores.</t>
  </si>
  <si>
    <t xml:space="preserve">Hacer solicitudes de contratación de proveedor, en el tiempo establecido para el proceso de Compras y Contrataciones. </t>
  </si>
  <si>
    <t>Financieros, 3 juegos de llave tipo inglesa</t>
  </si>
  <si>
    <t>2.2. % cumplimiento plan Mantenimiento preventivo y correctivo.</t>
  </si>
  <si>
    <t>50% (enero-junio 2025) (15 tipo de mantenimiento)</t>
  </si>
  <si>
    <t>Implementación plan de mantenimiento preventivo y correctivo</t>
  </si>
  <si>
    <t>Director/a Administrativo/a, Encargado/a Mantenimiento, Encargado/a Transportación</t>
  </si>
  <si>
    <t>Materiales ferreteros y contratación de servicios</t>
  </si>
  <si>
    <t>Informe de cumplimiento plan de readecuación.</t>
  </si>
  <si>
    <t>Director/a Administrativo/a, Encargado/a Servicios Generales</t>
  </si>
  <si>
    <t>Informe de cumplimiento plan preventivo y correctivo.</t>
  </si>
  <si>
    <t>Director/a Administrativo/a, Encargado/a Mantenimiento/ Encargado Transportación</t>
  </si>
  <si>
    <t>OBJETIVO ESTRATÉGICO 3.8:</t>
  </si>
  <si>
    <t>3. Áreas abastecidas.</t>
  </si>
  <si>
    <t>3.1. % control de las solicitudes</t>
  </si>
  <si>
    <t>Correos informativos con las fechas de cortes, Informe de evaluación, Matriz elaborada, Matriz de los procesos (Cronológico de Gestión)/ Informe de evaluación, Informe de compras a MIPYMES, Correo electrónico con las fechas de cortes.</t>
  </si>
  <si>
    <t>Remisión correo electrónico recordatorio  fechas de cortes de recepción solicitudes de compras.</t>
  </si>
  <si>
    <t>Encargado/a Compras y Contrataciones</t>
  </si>
  <si>
    <t xml:space="preserve">Problemas con los equipos tecnológicos de la institución, Áreas involucradas en el proceso de compras no entreguen a tiempo los documentos requeridos. </t>
  </si>
  <si>
    <t>Solicitar revisión de los equipos a la Dirección de Tecnología con anticipación. Establecer fechas limites a las áreas involucradas para los entregables.</t>
  </si>
  <si>
    <t>3.2 % cumplimiento tiempos establecidos en los procesos de compras</t>
  </si>
  <si>
    <t xml:space="preserve">Actualización Matriz de control procesos de compra </t>
  </si>
  <si>
    <t>3.3. % Eficacia cumplimiento PACC</t>
  </si>
  <si>
    <t>95%/año</t>
  </si>
  <si>
    <t>65% (enero junio 2025)</t>
  </si>
  <si>
    <t>Ejecución de procesos acorde al cronograma del pliego de condiciones.</t>
  </si>
  <si>
    <t>3.4. Cantidad informes de evaluación PACC</t>
  </si>
  <si>
    <t>1/Trimestral</t>
  </si>
  <si>
    <t>Gestión publicación procesos en medio impreso de circulación nacional.(si aplica).</t>
  </si>
  <si>
    <t>3.5. % de compras a MIPYMES</t>
  </si>
  <si>
    <t xml:space="preserve">≥ 20% MIPYMES
</t>
  </si>
  <si>
    <t>MIPYMES 35% (enero-junio 2025)</t>
  </si>
  <si>
    <t>Elaboración  de informes de cumplimiento de los indicadores</t>
  </si>
  <si>
    <t>3.6. % de compras a MIPYMES Mujer</t>
  </si>
  <si>
    <r>
      <rPr>
        <sz val="14"/>
        <color theme="1"/>
        <rFont val="Calibri"/>
        <family val="2"/>
      </rPr>
      <t xml:space="preserve">≥ </t>
    </r>
    <r>
      <rPr>
        <sz val="14"/>
        <color theme="1"/>
        <rFont val="Times New Roman"/>
        <family val="1"/>
      </rPr>
      <t>5% MIPYMES Mujer</t>
    </r>
  </si>
  <si>
    <t xml:space="preserve">MIPYMES MUJER 3% (enero-junio 2025) </t>
  </si>
  <si>
    <t>Remisión a la OAI informes en tiempo establecido (compras debajo umbral, leyendas de procesos no realizados y MIPYMES)</t>
  </si>
  <si>
    <t>4. Suministro de alimentos y bebidas.</t>
  </si>
  <si>
    <t>4.1. % eficiencia (requerimientos de suministro despachados vs requerimientos solicitados).</t>
  </si>
  <si>
    <t>50% (enero-junio 2025)</t>
  </si>
  <si>
    <t>Matriz de proyección de consumo, formulario de despacho, correos de solicitud de servicios</t>
  </si>
  <si>
    <t>Levantamiento y solicitud de compra de las necesidades  de alimentos y bebidas conforme a evidencias de consumo.</t>
  </si>
  <si>
    <t>Encargado/a Mayordomía</t>
  </si>
  <si>
    <t>No tener información de las áreas a tiempo. No tener recursos para abastecer.</t>
  </si>
  <si>
    <t>Establecer fechas limites a las áreas involucradas para la entrega de información. Dar seguimiento al proceso de solicitud de compra.</t>
  </si>
  <si>
    <t>4.2. % Servicios realizados a las áreas a requerimiento.</t>
  </si>
  <si>
    <t>Despacho de alimentos y bebidas a las cocinas.</t>
  </si>
  <si>
    <t>Director/a Administrativo/a</t>
  </si>
  <si>
    <t>Alimentos y bebidas</t>
  </si>
  <si>
    <t>Elaboración informe despacho alimentos y bebidas</t>
  </si>
  <si>
    <t>Recepción y despacho de servicios a las áreas</t>
  </si>
  <si>
    <t>Solicitud requerimiento de compras almuerzo</t>
  </si>
  <si>
    <t>Servicio</t>
  </si>
  <si>
    <t>5. Áreas higienizadas</t>
  </si>
  <si>
    <t xml:space="preserve">5.1. % áreas limpias </t>
  </si>
  <si>
    <t>Matriz de proyección, Formulario de distribución, Cronograma, formulario de distribución de turnos del personal divididos por áreas, Formulario de levantamiento de uso de materiales de limpieza. Formulario firmado por supervisor.</t>
  </si>
  <si>
    <t>Levantamiento de las necesidades  de materiales de limpieza conforme a las áreas y sucursales existentes</t>
  </si>
  <si>
    <t xml:space="preserve">No tener información de las áreas a tiempo. Falta de personal. No haber documentado los soportes para el informe. </t>
  </si>
  <si>
    <t xml:space="preserve">Establecer fechas limites a las áreas involucradas para la entrega de información. Solicitar contratación de colaboradores que brinden apoyo a tareas relacionadas con la limpieza. Documentar soportes para informe durante el proceso de ejecución. </t>
  </si>
  <si>
    <t xml:space="preserve">Elaboración y ejecución cronograma de limpieza  </t>
  </si>
  <si>
    <t>Materiales de limpieza</t>
  </si>
  <si>
    <t>Elaboración informe labores de limpieza realizadas.</t>
  </si>
  <si>
    <t>6. Suministro de combustible</t>
  </si>
  <si>
    <t>6.1. Cantidad galones requerido para planta eléctrica</t>
  </si>
  <si>
    <t>500/año</t>
  </si>
  <si>
    <t>0 (enero-junio 2024)</t>
  </si>
  <si>
    <t>Requerimiento de compra de combustible (Planta eléctrica y tickets). Acuse de entrega, formulario control consumo combustible planta eléctrica y anexos, Listado, formulario de entrega de tickets, Matriz control de tickets de combustibles</t>
  </si>
  <si>
    <t>Registro y seguimiento orden para suministro combustible Planta Eléctrica.</t>
  </si>
  <si>
    <t>Fallas en el sistema de requerimientos. Falta de controles a la hora de suministrar el combustible. No tener tickets en existencia</t>
  </si>
  <si>
    <t xml:space="preserve">Solicitar el debido mantenimiento de los equipos y sistemas, de manera oportuna. Conservar conduces de suministro de combustible. Realizar solicitud de compra de combustible en el tiempo establecido, de acuerdo a los procedimientos de compras. </t>
  </si>
  <si>
    <t>6.2. Monto en tickets de combustible entregados para actividades de la institución.</t>
  </si>
  <si>
    <r>
      <rPr>
        <sz val="14"/>
        <rFont val="Calibri"/>
        <family val="2"/>
      </rPr>
      <t xml:space="preserve">≤ </t>
    </r>
    <r>
      <rPr>
        <sz val="14"/>
        <rFont val="Times New Roman"/>
        <family val="1"/>
      </rPr>
      <t>400,000/mes</t>
    </r>
  </si>
  <si>
    <t>1,272,100 (enero-junio 2025)</t>
  </si>
  <si>
    <t>Registro y entrega tickets de combustible conforme solicitudes de áreas</t>
  </si>
  <si>
    <t>Combustible</t>
  </si>
  <si>
    <t>7. Solicitudes de pago tramitadas</t>
  </si>
  <si>
    <t xml:space="preserve">7.1. % Expedientes tramitados para pago. </t>
  </si>
  <si>
    <t>Acuse de recibo de las solicitudes realizadas, expedientes de pago y/o factura original, informe de revisión, Matriz de relación de facturas.</t>
  </si>
  <si>
    <t>Recepción, registro y gestión para  completar expediente de solicitud de pago.</t>
  </si>
  <si>
    <t>Fallas en el sistema TRANSDOC. Registro errado de información en el sistema.</t>
  </si>
  <si>
    <t xml:space="preserve">Solicitar el debido mantenimiento de los equipos y sistemas, de manera oportuna. </t>
  </si>
  <si>
    <t xml:space="preserve">7.2. Tiempo de tramitación de expedientes. </t>
  </si>
  <si>
    <t>10 días</t>
  </si>
  <si>
    <t xml:space="preserve">Remisión de expediente a la Dirección Financiera para pago. </t>
  </si>
  <si>
    <t>8. Planificación estratégica implementada</t>
  </si>
  <si>
    <t>8.1 % Cumplimiento de remisión de documentos acorde fecha planificada</t>
  </si>
  <si>
    <t xml:space="preserve">Director/ Administrativo/a </t>
  </si>
  <si>
    <t>8.2. % resultado evaluación</t>
  </si>
  <si>
    <t>8.3. % Cumplimiento PACC</t>
  </si>
  <si>
    <t>8.4. % Solicitudes de compras realizadas en tiempo establecido (primeros 15 días laborables del trimestre, según comunicación TSE-INT-2023-002453).</t>
  </si>
  <si>
    <t>OBJETIVO ESTRATÉGICO 3.6: Elaborar e implementar un Plan de Despliegue Territorial del TSE, de forma que garantice que los servicios que ofrece la institución como parte de sus competencias jurisdiccionales lleguen a todos los municipios del país.</t>
  </si>
  <si>
    <t>Levantamiento realizado</t>
  </si>
  <si>
    <t xml:space="preserve">OBJETIVO ESTRATÉGICO 3.8: Desarrollar la infraestructura de transporte y logística, de forma que la institución cuente con las capacidades y redundancias necesarias para proveer, de manera confiable y sostenible, los servicios que caen dentro de sus competencias jurisdiccionales. </t>
  </si>
  <si>
    <t xml:space="preserve">Establecer fechas limites a las áreas involucradas para la entrega de información. Dar seguimiento al proceso de solicitud de compra. </t>
  </si>
  <si>
    <t>Solicitud, Correo Electrónico, Conduce, informe</t>
  </si>
  <si>
    <t>8.  Planificación estratégica implementada</t>
  </si>
  <si>
    <t>DIRECCIÓN FINANCIERA</t>
  </si>
  <si>
    <t>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género en las políticas, los procesos y los procedimientos y haciendo énfasis en el fortalecimiento y el mantenimiento del Sistema de Gestión de Calidad.</t>
  </si>
  <si>
    <t>1. Control eficiente en el uso de los recursos financieros</t>
  </si>
  <si>
    <t>1.1. Cantidad de días promedio para procesamiento de expedientes.</t>
  </si>
  <si>
    <t>4 días hábiles</t>
  </si>
  <si>
    <r>
      <t xml:space="preserve">4 días (enero-junio </t>
    </r>
    <r>
      <rPr>
        <sz val="12"/>
        <rFont val="Times New Roman"/>
        <family val="1"/>
      </rPr>
      <t>2025</t>
    </r>
    <r>
      <rPr>
        <sz val="12"/>
        <color theme="1"/>
        <rFont val="Times New Roman"/>
        <family val="1"/>
      </rPr>
      <t>)</t>
    </r>
  </si>
  <si>
    <t>Expedientes de pago, 
Matriz recepción y control de expedientes de pago (Excel), Nóminas Físicas y digitales, Expedientes de pago de las obligaciones fiscales. Expedientes de pago de las retenciones de la nómina. Solicitud, minutas, correos, acuse informe evaluación.</t>
  </si>
  <si>
    <t>Recepción, análisis, elaboración solicitud de pago y remisión a Dirección de Auditoria Interna.</t>
  </si>
  <si>
    <t>Director/a Financiero/a Encargado/a Contabilidad.</t>
  </si>
  <si>
    <t>Ejecución de pagos tardíos Incumplimientos fiscales (seguridad social, ISR), empleados insatisfechos (baja productividad), descrédito en el mercado laboral.</t>
  </si>
  <si>
    <t xml:space="preserve">Revisión exhaustiva de los expedientes y documentos elaborados por el departamento. Adquisición de equipos y sistemas tecnológicos modernos. </t>
  </si>
  <si>
    <r>
      <t xml:space="preserve">1.2. Cheques y Transferencias bancarias elaboradas </t>
    </r>
    <r>
      <rPr>
        <sz val="12"/>
        <color theme="1"/>
        <rFont val="Times New Roman"/>
        <family val="1"/>
      </rPr>
      <t>en el tiempo establecido.</t>
    </r>
  </si>
  <si>
    <t>Gestión firmas y Realización de pago (compromisos generales)</t>
  </si>
  <si>
    <t>Director/a Financiero/a</t>
  </si>
  <si>
    <t>1.3. % pago oportuno</t>
  </si>
  <si>
    <t>Plazos fijados por la DGII y TSS</t>
  </si>
  <si>
    <t>Recepción, análisis de nóminas de pago por áreas correspondientes, solicitud de pago  y remisión a la Dirección Auditoria</t>
  </si>
  <si>
    <t>Encargado/a Contabilidad.</t>
  </si>
  <si>
    <t>1.4. Obligaciones Fiscales y Retenciones de la nóminas pagadas en tiempo oportuno (TSS - 5 días hábiles del siguiente mes; DGII - al día 10 del siguiente mes. IR 3, IR 17,  IT1 hasta 20 días del siguiente mes).</t>
  </si>
  <si>
    <t>Gestión firmas y cargar nómina en la plataforma del banco</t>
  </si>
  <si>
    <t>Pago obligaciones fiscales.</t>
  </si>
  <si>
    <t xml:space="preserve">Pago de retenciones de la nómina (aportes del Fondo de Jueces, CoopTSE y CoopNaseju), a más tardar diez (10) días hábiles después del pago de la nómina. </t>
  </si>
  <si>
    <t>Dar respuesta a las solicitudes de apoyo a la instancia determinada por el pleno de miembros en la gestión financiera de los fondos de previsión social para Jueces y Juezas. (A requerimiento)</t>
  </si>
  <si>
    <t>Expedientes pagados escaneados</t>
  </si>
  <si>
    <t>2. Estado Financiero remitido</t>
  </si>
  <si>
    <t xml:space="preserve">2.1. Estado de situación elaborado.
</t>
  </si>
  <si>
    <t xml:space="preserve">1/mensual </t>
  </si>
  <si>
    <t>Reportes mensuales,
Entrega Semestral a DIGECOG</t>
  </si>
  <si>
    <r>
      <rPr>
        <sz val="12"/>
        <rFont val="Times New Roman"/>
        <family val="1"/>
      </rPr>
      <t>Estado de Situación y estado financiero; acuse de recibo OAI y D</t>
    </r>
    <r>
      <rPr>
        <sz val="12"/>
        <color theme="1"/>
        <rFont val="Times New Roman"/>
        <family val="1"/>
      </rPr>
      <t>IGECOG.</t>
    </r>
  </si>
  <si>
    <t xml:space="preserve">Elaboración de un estado de situación y remisión a la OAI, para publicación, los diez (10) primeros días del mes. </t>
  </si>
  <si>
    <t>Encargado/a Contabilidad</t>
  </si>
  <si>
    <t>Error en el asiento contable</t>
  </si>
  <si>
    <t>Revisión y proceso de los documentos  a tiempo. Suministrar en tiempo y sin retraso las informaciones financieras.</t>
  </si>
  <si>
    <t xml:space="preserve">Elaboración y gestión aprobación de los Estados Financieros y remisión a la DIGECOG. </t>
  </si>
  <si>
    <t>2.2 Estado financiero elaborado.</t>
  </si>
  <si>
    <t xml:space="preserve">1/semestral </t>
  </si>
  <si>
    <t>Remisión de reportes de Cuentas por Pagar y Pagos a Proveedores a la OAI para publicación en la página Web, los diez (10) primeros días del mes.</t>
  </si>
  <si>
    <t>3. Activos fijos actualizados</t>
  </si>
  <si>
    <t>3.1.% Activos fijos adquiridos y registrados en el sistema.</t>
  </si>
  <si>
    <t xml:space="preserve">Reportes mensuales 
</t>
  </si>
  <si>
    <t xml:space="preserve">Reporte del SIAB de registro de activos. Reporte de depreciación del SIAB. Registro de SIAB y correo de notificación de movimiento. Correo de remisión a la OAI. Correo de remisión a la Dirección de Auditoria Interna, cronograma, plan inventario activo fijo, lista de activos, reportes, informes. Formulario de movimiento de activos fijos. </t>
  </si>
  <si>
    <t xml:space="preserve">Registro, codificación de nuevos activos fijos y remisión reporte a Auditoria Interna para validación. </t>
  </si>
  <si>
    <t xml:space="preserve">Falta de documentos soportes del activo, codificación errada del activo. Falta de conciliación del activo.
</t>
  </si>
  <si>
    <t>Adquisición de un sistema hábil de codificación para eliminar el uso manual de los tickets. Verificar e llevar Control del Sistema de Administración de Bienes (SIAB) . Reporte actualizado del departamento sobre los activos fijos.</t>
  </si>
  <si>
    <t xml:space="preserve">Correr depreciación en el Sistema de Administración de Bienes (SIAB) </t>
  </si>
  <si>
    <t xml:space="preserve">Registro de movimientos de activos fijos.
</t>
  </si>
  <si>
    <t>3.2.% Movimiento de  Activos fijos registrados</t>
  </si>
  <si>
    <t>Reporte semestral de adquisiciones de activo fijo y remitir a la OAI los diez (10) primeros días del mes.</t>
  </si>
  <si>
    <t>3.3. Inventario activo fijo realizado</t>
  </si>
  <si>
    <t>Elaboración plan de trabajo para inventario de activo fijo.</t>
  </si>
  <si>
    <t>Director/a Financiero/a, Encargado/a de Contabilidad.</t>
  </si>
  <si>
    <t>Realización inventario activo fijo.</t>
  </si>
  <si>
    <t>Informe resultado plan de trabajo inventario activo fijo.</t>
  </si>
  <si>
    <t>4. Conciliaciones bancarias realizadas</t>
  </si>
  <si>
    <t>4.1. Informe de conciliación bancaria</t>
  </si>
  <si>
    <t>3/mensual</t>
  </si>
  <si>
    <t>Reportes mensuales</t>
  </si>
  <si>
    <t>Conciliaciones Bancarias 
Correo de remisión reporte a la OAI</t>
  </si>
  <si>
    <t>Elaboración conciliación bancaria y remisión a la Dirección de Auditoría Interna los primeros diez (10) días del mes.</t>
  </si>
  <si>
    <t>Encargado/a de Contabilidad.</t>
  </si>
  <si>
    <t>Que las conciliaciones de banco sean preparadas usando saldos de libro y banco no reales.</t>
  </si>
  <si>
    <t xml:space="preserve">Verificar los datos en tiempo real para así ir llevando un registro automático de cada operación realizada. 
</t>
  </si>
  <si>
    <t>Remisión de reporte de  ingresos y egresos a la OAI, al día (10) del mes.</t>
  </si>
  <si>
    <t>5. Formulación, ejecución y control de presupuesto.</t>
  </si>
  <si>
    <t>5.1. Presupuesto 2027 digitado en SIGEF</t>
  </si>
  <si>
    <t>1 (2026)</t>
  </si>
  <si>
    <t>Presupuesto aprobado y digitado en plataforma del SIGEF, correos.            
Ejecución mensual en sistema y física firmada.  Libramientos Físicos; Certificaciones de fondos presupuestarios, Registro de las certificaciones de fondos aprobadas, informe, Captura de pantalla de Programación de la cuota presupuestaria en el SIGEF, Correo de remisión a Auditoria Interna</t>
  </si>
  <si>
    <t>Elaboración del anteproyecto de presupuesto 2027 conforme techo recibido y clasificadores presupuestarios de ingresos y gastos.</t>
  </si>
  <si>
    <t>Director Financiero (a)/ Encargado/a de Presupuesto.</t>
  </si>
  <si>
    <t>Inadecuada programación y ejecución financiera del presupuesto por estimaciones incorrectas, registros fuera de período y falta de consolidación de caja, generando incumplimiento, pagos inoportunos y mayores costos institucionales</t>
  </si>
  <si>
    <t xml:space="preserve">Adquisición de un sistema financiero. Verificar asignación presupuestaria este acorde al plan de desarrollo de la institución. Llevar un control presupuestario estimando los ingresos y gastos . Elaborar la codificación presupuestaria en el tiempo estipulado. </t>
  </si>
  <si>
    <t>Presentación de anteproyecto al Pleno para fines de aprobación.</t>
  </si>
  <si>
    <t>Ajustes del anteproyecto conforme directrices del Pleno.</t>
  </si>
  <si>
    <t>Digitalización presupuesto aprobado en plataforma SIGEF de la Dirección General de Presupuesto en la fecha establecida</t>
  </si>
  <si>
    <t>Remisión del Presupuesto aprobado a la OAI para su publicación.</t>
  </si>
  <si>
    <t>Registro en el SIGEF de la programación de la cuota de libramiento y remisión a la DIGEPRES.</t>
  </si>
  <si>
    <t>Solicitud de libramiento fuera de fecha, que los ajustes presupuestarios no estén acordes a lo planificado.</t>
  </si>
  <si>
    <t>Coordinar la relación de los ajustes presupuestarios con la Dirección de Planificación y Desarrollo, a fin de contemplar las actividades planificadas.</t>
  </si>
  <si>
    <t>Solicitud de libramiento en el SIGEF  y posterior remisión a la Contraloría General de la República Dominicana  para fines de revisión y aprobación.</t>
  </si>
  <si>
    <t xml:space="preserve">Encargado/a de Presupuesto. </t>
  </si>
  <si>
    <t>5.2. Programación de la cuota presupuestaria en el SIGEF.</t>
  </si>
  <si>
    <t>Registro en el sistema de la distribución de los gastos presupuestarios (Codificación).</t>
  </si>
  <si>
    <t xml:space="preserve">5.3. Cantidad de reporte de ejecución presupuestaria </t>
  </si>
  <si>
    <t>Ejecución del presupuesto mensual acorde a los clasificadores presupuestarios.</t>
  </si>
  <si>
    <t>Reporte de ejecución presupuestaria auditado remitido a la OAI en los primeros diez (10) días del mes.</t>
  </si>
  <si>
    <t>5.4. % Desviación de cumplimiento de ejecución presupuestaria</t>
  </si>
  <si>
    <t>Emisión de certificaciones de fondos presupuestarios en los procesos de compras.</t>
  </si>
  <si>
    <t xml:space="preserve">Director/a  Financiero/a Encargado/a de Presupuesto. </t>
  </si>
  <si>
    <t>6.1 % Cumplimiento de remisión de documentos acorde fecha planificada</t>
  </si>
  <si>
    <t xml:space="preserve">Director/a  Financiero/a </t>
  </si>
  <si>
    <t>Dar seguimiento al cumplimiento de las actividades programadas en el Plan operativo Anual de la dependencia.</t>
  </si>
  <si>
    <t>6.2. % resultado evaluación</t>
  </si>
  <si>
    <t>6.3. % Cumplimiento PACC</t>
  </si>
  <si>
    <t>6.4. % Solicitudes de compras realizadas en tiempo establecido (primeros 15 días laborables del trimestre, según comunicación TSE-INT-2023-002453).</t>
  </si>
  <si>
    <t>EJE ESTRATÉGICO 3.0: GOBERNANZA Y FORTALECIMIENTO INSTITUCIONAL</t>
  </si>
  <si>
    <t>PRESUPUESTO
(RD$)</t>
  </si>
  <si>
    <t>OBJETIVO ESTRATÉGICO 1.2:  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género en las políticas, los procesos y los procedimientos y haciendo énfasis en el fortalecimiento y el mantenimiento del Sistema de Gestión de Calidad.</t>
  </si>
  <si>
    <t>Mensual/anual</t>
  </si>
  <si>
    <t>Registros, expedientes y documentos elaborados y auditados.</t>
  </si>
  <si>
    <t>Expedientes y documentos elaborados</t>
  </si>
  <si>
    <t>Sistema o Software implementado</t>
  </si>
  <si>
    <t>Envío de documento</t>
  </si>
  <si>
    <t>Director/a Financiero/a, Encargado/a Presupuesto</t>
  </si>
  <si>
    <t>Trimestral/anual</t>
  </si>
  <si>
    <t>Pre evaluación mensual de las metas POA,. Informe ejecución.</t>
  </si>
  <si>
    <t>DIRECCIÓN DE RECTIFICACIÓN DE ACTAS DEL ESTADO CIVIL</t>
  </si>
  <si>
    <t>1. Proformas de sentencias de rectificación de actas del estado civil elaboradas y remitidas.</t>
  </si>
  <si>
    <t>1.1. % eficiencia  (proformas de sentencias emitidas/solicitud de rectificación)</t>
  </si>
  <si>
    <r>
      <rPr>
        <b/>
        <sz val="14"/>
        <rFont val="Times New Roman"/>
        <family val="1"/>
      </rPr>
      <t xml:space="preserve">3,174 </t>
    </r>
    <r>
      <rPr>
        <sz val="14"/>
        <rFont val="Times New Roman"/>
        <family val="1"/>
      </rPr>
      <t xml:space="preserve">expedientes Semestral (enero - junio 2025) </t>
    </r>
  </si>
  <si>
    <t xml:space="preserve"> Informe (incluye cantidad días rectificación TSE), Correos, Matriz de Excel, Sistema TRE.</t>
  </si>
  <si>
    <t>Recepción de expedientes de rectificación de actas del estado civil vía Secretaria General (físico/digital).</t>
  </si>
  <si>
    <t>Coordinador/a Administrativo/a, abogados/as</t>
  </si>
  <si>
    <t>Deficiencias en los sistemas tecnológicos y en la gestión de expedientes (caídas, duplicidades, errores de registro y limitaciones de acceso), junto a cambios de criterio y retrasos en áreas clave, generan ineficiencias y demoras en los procesos institucionales</t>
  </si>
  <si>
    <t>Archivo de Excel de registro de expedientes (Back up), seguimiento a los expedientes remitidos a inspección, a colectar documentos, a ministerio público e Inacif y la capacitación al personal. Creación de protocolo para establecer el tiempo de respuesta de los expedientes enviados al área de Colectar Documentos</t>
  </si>
  <si>
    <t>1.2. Cantidad de proformas de sentencias emitidas</t>
  </si>
  <si>
    <t>1,100/trimestral</t>
  </si>
  <si>
    <t xml:space="preserve">2,866 (enero - junio 2025) </t>
  </si>
  <si>
    <t>Análisis y elaboración proforma de sentencia</t>
  </si>
  <si>
    <t>Director/a de Rectificaciones, abogados/as</t>
  </si>
  <si>
    <t>1.3. Personas impactadas por rectificación de actas</t>
  </si>
  <si>
    <t>1,550 personas/ trimestral</t>
  </si>
  <si>
    <t>3,906 personas enero - junio 2025</t>
  </si>
  <si>
    <t xml:space="preserve">Re-análisis de expedientes y remitir a Inspección (si aplica) </t>
  </si>
  <si>
    <t>Remisión de expedientes a INACIF y/o Ministerio Público (si aplica) vía Secretaría General.</t>
  </si>
  <si>
    <t xml:space="preserve">1.4. Cantidad de días
(desde la recepción del expediente hasta la remisión a los despachos) </t>
  </si>
  <si>
    <t>15 días laborables</t>
  </si>
  <si>
    <t>15 días (a partir de recepción de expedientes completos o de los informes requeridos)</t>
  </si>
  <si>
    <t>Corrección inicial de proforma de sentencia</t>
  </si>
  <si>
    <t>Remisión de proforma de sentencia a los despachos de los magistrados.</t>
  </si>
  <si>
    <t>Abogados/as</t>
  </si>
  <si>
    <t>Elaboración de informe estadístico y  remisión a Presidencia y Despachos de Magistrados vía Secretaría General.</t>
  </si>
  <si>
    <t>Director/a Rectificaciones</t>
  </si>
  <si>
    <t>2.1. Cumplimiento de remisión de documentos acorde fecha planificada</t>
  </si>
  <si>
    <t>Director/a Rectificación Actas del Estado Civil.</t>
  </si>
  <si>
    <t>Archivo Excel
/ Backup</t>
  </si>
  <si>
    <t>DIRECCIÓN CONTENCIOSA ELECTORAL</t>
  </si>
  <si>
    <t>1. Sentencias y ordenanzas contenciosas emitidas</t>
  </si>
  <si>
    <t>1.1. % expedientes analizados (Expedientes analizados/expedientes recibidos)</t>
  </si>
  <si>
    <t xml:space="preserve">20 expedientes analizados al 100% (enero-diciembre 2022) </t>
  </si>
  <si>
    <r>
      <t>Carátula del expediente, registro en libro digital. Informe preliminar, correos, proyectos sentencias, correo de envío de proyectos</t>
    </r>
    <r>
      <rPr>
        <b/>
        <sz val="12"/>
        <color theme="3"/>
        <rFont val="Times New Roman"/>
        <family val="1"/>
      </rPr>
      <t>,</t>
    </r>
    <r>
      <rPr>
        <b/>
        <sz val="12"/>
        <rFont val="Times New Roman"/>
        <family val="1"/>
      </rPr>
      <t xml:space="preserve"> </t>
    </r>
    <r>
      <rPr>
        <sz val="12"/>
        <rFont val="Times New Roman"/>
        <family val="1"/>
      </rPr>
      <t xml:space="preserve">matriz registros. </t>
    </r>
  </si>
  <si>
    <t>Recepción de expedientes</t>
  </si>
  <si>
    <t>Secretaria/o</t>
  </si>
  <si>
    <t>Documentación incompleta.</t>
  </si>
  <si>
    <t>Solicitar la automatización proceso digitalización de los expedientes contenciosos.</t>
  </si>
  <si>
    <t>Seguimiento</t>
  </si>
  <si>
    <t>Verificación expediente (analiza instancia y pruebas)</t>
  </si>
  <si>
    <t xml:space="preserve">Director/a Contencioso/a </t>
  </si>
  <si>
    <t>Comparar copia de expediente con el original que reposa en Secretaria.</t>
  </si>
  <si>
    <t xml:space="preserve">Registro, asignación abogado y elaboración expediente físico. </t>
  </si>
  <si>
    <t>Abogados/as ayudantes</t>
  </si>
  <si>
    <t>Error en la transcripción e impresión de las informaciones de los expedientes en las carpetas compartidas digital</t>
  </si>
  <si>
    <t>Control interno digital</t>
  </si>
  <si>
    <t>Análisis expedientes y elaboración informe preliminar</t>
  </si>
  <si>
    <t>Experiencia del personal en la elaboración los informes.</t>
  </si>
  <si>
    <t>Cursos de capacitación</t>
  </si>
  <si>
    <t>Asistir a las audiencias y tomar notas de las incidencias para insumo de informe.</t>
  </si>
  <si>
    <t>Director/a Contencioso/a, Sub-Director/a Contencioso/a</t>
  </si>
  <si>
    <t xml:space="preserve">Error en la redacción y  motivación  </t>
  </si>
  <si>
    <t xml:space="preserve">Revisar el Checklist de elaboración de proyectos, en el cual se colocan los aspectos a tomar en cuenta para su correcta redacción </t>
  </si>
  <si>
    <t>Revisión del informe final y remisión al juez ponente.</t>
  </si>
  <si>
    <t>Capacidad de los abogados para analizar , consolidar y redactar las diferentes propuestas de los despachos</t>
  </si>
  <si>
    <t>Capacitación del personal</t>
  </si>
  <si>
    <t>Redactar dispositivo de sentencia una vez sea requerida por el Pleno (cuando aplique)</t>
  </si>
  <si>
    <t>Error en los datos plasmados en la ficha de la sentencia</t>
  </si>
  <si>
    <t>Segunda ronda de revisión de síntesis de conflicto</t>
  </si>
  <si>
    <t xml:space="preserve">1.2 % Redacción sentencias en dispositivo </t>
  </si>
  <si>
    <t>7 dispositivos al 100% (enero-diciembre 2022)</t>
  </si>
  <si>
    <r>
      <t>Presentación física a los jueces del dispositivo de la sentencia</t>
    </r>
    <r>
      <rPr>
        <i/>
        <sz val="12"/>
        <rFont val="Times New Roman"/>
        <family val="1"/>
      </rPr>
      <t xml:space="preserve"> </t>
    </r>
    <r>
      <rPr>
        <sz val="12"/>
        <rFont val="Times New Roman"/>
        <family val="1"/>
      </rPr>
      <t>para fines de firma</t>
    </r>
  </si>
  <si>
    <t>Redacción dispositivo contradictorio con las motivaciones de las sentencias</t>
  </si>
  <si>
    <t>Revisión minuciosa de la sentencia íntegra.</t>
  </si>
  <si>
    <t>Remisión del dispositivo de  sentencia a Secretaría General</t>
  </si>
  <si>
    <t>Cambios en los procedimientos de remisión de proyectos a los jueces.</t>
  </si>
  <si>
    <t>Confirmar proceso de remisión</t>
  </si>
  <si>
    <t>Elaborar proyecto sentencia con las observaciones del Pleno</t>
  </si>
  <si>
    <t xml:space="preserve">Abogados/as ayudantes </t>
  </si>
  <si>
    <t>No remisión del proyecto en el tiempo estipulado</t>
  </si>
  <si>
    <t xml:space="preserve">Dar seguimiento al proceso de estructuración del proyecto de sentencia </t>
  </si>
  <si>
    <t>Capacitación (2 cursos)</t>
  </si>
  <si>
    <t>Gasto</t>
  </si>
  <si>
    <t>1.3 % Sentencias y ordenanzas motivadas dentro del plazo normativo.</t>
  </si>
  <si>
    <t>20 sentencias motivadas al 100% (2022)</t>
  </si>
  <si>
    <t>Elaborar síntesis del conflicto de la sentencia</t>
  </si>
  <si>
    <t>Revisión del proyecto sentencia final y remitir al juez ponente.</t>
  </si>
  <si>
    <t>Director/a Contencioso/a, 
Sub-Director/a Contencioso/a</t>
  </si>
  <si>
    <t>Remitir a Secretaria General sentencia íntegra y síntesis del conflicto en formato digital.</t>
  </si>
  <si>
    <t>2.1 Cumplimiento de remisión de documentos acorde fecha planificada</t>
  </si>
  <si>
    <t>Documentación procesos del área a requerimiento</t>
  </si>
  <si>
    <t>Director/a Contenciosa/o</t>
  </si>
  <si>
    <t>100% de las solicitudes en tiempo establecido (primeros 15 días laborables del trimestre, según comunicación TSE-INT-2023-002453).</t>
  </si>
  <si>
    <t>Elaboración Plan de Capacitación del área</t>
  </si>
  <si>
    <t>Director/a Contencioso/a</t>
  </si>
  <si>
    <t>n/a</t>
  </si>
  <si>
    <t>Acuse de solicitud</t>
  </si>
  <si>
    <t>Abogado/a ayudante</t>
  </si>
  <si>
    <t>Relación control de expedientes</t>
  </si>
  <si>
    <t>Seguimiento continuo del documento digital</t>
  </si>
  <si>
    <t>Director/a Contencioso/a /  Subdirectora contenciosa</t>
  </si>
  <si>
    <t>Correo de verificación</t>
  </si>
  <si>
    <t>Checklist aplicado</t>
  </si>
  <si>
    <t>Capacidad de los abogados para analizar, consolidar y redactar las diferentes propuestas de los despachos</t>
  </si>
  <si>
    <t>Director/a Contencioso/a / Subdirectora contenciosa</t>
  </si>
  <si>
    <t>Certificaciones de capacitaciones o su equivalente.</t>
  </si>
  <si>
    <t xml:space="preserve">Abogado/a ayudante </t>
  </si>
  <si>
    <t>Correo de verificación de la Directora</t>
  </si>
  <si>
    <t xml:space="preserve">Revisar dispositivo después la impresión </t>
  </si>
  <si>
    <t>Constancia de aprobación de los nuevos procedimientos a aplicar</t>
  </si>
  <si>
    <t>Subdirector/a Contenciosa</t>
  </si>
  <si>
    <t>Revisión de los calendarios de entrega y la documentación correspondiente</t>
  </si>
  <si>
    <t>Planificación estratégica implementada</t>
  </si>
  <si>
    <t>Director/a Contencioso</t>
  </si>
  <si>
    <t>DIRECCIÓN DE INSPECCIÓN</t>
  </si>
  <si>
    <t xml:space="preserve">Calidad de los Servicios y Proyección Institucional </t>
  </si>
  <si>
    <t xml:space="preserve">Consolidar y formalizar - en términos de recursos, procesos, procedimientos, estándares y mediciones -el servicio de rectificación de Actas del Estados Civil, de forma que los avances logrados se mantengan y se superen, se minimicen los errores y el tiempo de proceso, y se tome en cuenta el despliegue del servicio a las dependencias municipales del TSE. Así mismo, crear una plataforma virtual que permita ofrecer en línea los servicios de rectificaciones de Actas del Estado Civil.  </t>
  </si>
  <si>
    <t>1. Informes de Inspectoría</t>
  </si>
  <si>
    <r>
      <t xml:space="preserve"> 1.1. % Inspectoría realizada</t>
    </r>
    <r>
      <rPr>
        <b/>
        <sz val="14"/>
        <rFont val="Times New Roman"/>
        <family val="1"/>
      </rPr>
      <t xml:space="preserve">s </t>
    </r>
    <r>
      <rPr>
        <sz val="14"/>
        <rFont val="Times New Roman"/>
        <family val="1"/>
      </rPr>
      <t>(Inspectoría realizadas/solicitudes de inspectoría recibidas)</t>
    </r>
  </si>
  <si>
    <t>Registro sistema TRE, registro digital. Formulario de rutas, matriz control expedientes. Formulario reporte viajes. Registros de descensos por expedientes. Informe corregido. Comunicación de remisión/acuse.</t>
  </si>
  <si>
    <t xml:space="preserve">Recepción, registro de expedientes,  verificación e identificación de la  ubicación geográfica.  </t>
  </si>
  <si>
    <t>Director/a de Inspección/Secretaria.</t>
  </si>
  <si>
    <t>Reacción violenta de los ciudadanos hacia los inspectores. Accidente de tránsito. Ausencia de documentación dependiente de otra institución. Incapacidad física o de salud del personal. Falla técnica con el escáner. Falta de mantenimiento de los vehículos.</t>
  </si>
  <si>
    <t>Verificar y analizar el expediente. Procurar en la Dirección de Rectificación los expedientes físicos. Estar debidamente identificado (chalecos, carnet y vehículo rotulado). No ingresar a propiedad privada.  Chequeo previo de los vehículos. Inducción de otra persona del procedimiento a seguir. Solicitar el debido mantenimiento del escáner.</t>
  </si>
  <si>
    <t>1.2. Tiempo de realización del primer descenso</t>
  </si>
  <si>
    <t>≤5 días laborables</t>
  </si>
  <si>
    <t>Programación de rutas y asignación de inspector.</t>
  </si>
  <si>
    <t>Director/a de Inspección
Coordinador/a de inspección.</t>
  </si>
  <si>
    <t>1.3 Cantidad rutas realizadas</t>
  </si>
  <si>
    <t>≤ 30 rutas/mes</t>
  </si>
  <si>
    <t>30 rutas/mes</t>
  </si>
  <si>
    <t xml:space="preserve">Realización trabajo de campo </t>
  </si>
  <si>
    <t>Inspectores</t>
  </si>
  <si>
    <t>1.4. Cantidad descensos por ruta</t>
  </si>
  <si>
    <t>Elaboración informe preliminar</t>
  </si>
  <si>
    <t>2 sillas secretariales oficina Santiago</t>
  </si>
  <si>
    <t>Inversión</t>
  </si>
  <si>
    <t xml:space="preserve">Revisión y corrección de informe </t>
  </si>
  <si>
    <t>Director/a de Inspección/Coordinador/a de inspección/Abogado/a Ayudante</t>
  </si>
  <si>
    <t>1.5. Tiempo de respuesta de inspectoría a partir del primer descenso</t>
  </si>
  <si>
    <t>≤10 días laborables</t>
  </si>
  <si>
    <t>≤15</t>
  </si>
  <si>
    <t>Remisión informe a Dirección de Rectificación y Secretaria General</t>
  </si>
  <si>
    <t>Secretaria</t>
  </si>
  <si>
    <t>Director/a Inspección</t>
  </si>
  <si>
    <t xml:space="preserve">DIRECCIÓN DE INSPECCIÓN </t>
  </si>
  <si>
    <t xml:space="preserve">OBJETIVO ESTRATÉGICO 3.1: Consolidar y formalizar - en términos de recursos, procesos, procedimientos, estándares y mediciones -el servicio de rectificación de Actas del Estados Civil, de forma que los avances logrados se mantengan y se superen, se minimicen los errores y el tiempo de proceso, y se tome en cuenta el despliegue del servicio a las dependencias municipales del TSE. Así mismo, crear una plataforma virtual que permita ofrecer en línea los servicios de rectificaciones de Actas del Estado Civil.  </t>
  </si>
  <si>
    <t>Diario</t>
  </si>
  <si>
    <t xml:space="preserve">Checklist revisado, solicitud mantenimiento vehículos y escáner.
</t>
  </si>
  <si>
    <t>OFICINA ACCESO A LA INFORMACIÓN</t>
  </si>
  <si>
    <t>1. Servidores capacitados en cumplimiento de las NORTIC.</t>
  </si>
  <si>
    <t>1.1. Taller realizado</t>
  </si>
  <si>
    <t>Correo de  solicitud a la OGTIC para realizar el taller, convocatoria, listado participantes, fotos, informe evaluación.</t>
  </si>
  <si>
    <t>Gestionar con la OGTIC la realización de la capacitación.</t>
  </si>
  <si>
    <t>RAI</t>
  </si>
  <si>
    <t>No solicitar en tiempo oportuno disponibilidad de fecha a la OGTIC .</t>
  </si>
  <si>
    <t>Solicitar a la OGTIC cinco meses antes de la fecha programada del taller, la disponibilidad de fecha para impartir, Dar seguimiento a la convocatoria.</t>
  </si>
  <si>
    <t>Convocatoria realización taller</t>
  </si>
  <si>
    <t>1.2. Cantidad servidores sensibilizados.</t>
  </si>
  <si>
    <t>Realización taller sobre Cumplimento de las NORTIC.</t>
  </si>
  <si>
    <t>Informe evaluación de satisfacción del taller.</t>
  </si>
  <si>
    <t xml:space="preserve">2. Información al ciudadano </t>
  </si>
  <si>
    <t>2.1. % logrado en evaluación por el órgano rector</t>
  </si>
  <si>
    <t>Correo mensual a los Encargados de áreas, Control recepción y página Web, Calificación de la DIGEIG. formulario de solicitud de  información, Solicitud remitido a Presidencia, Jurídica y Secretaria General, Acuse de entrega,  reporte Estadístico, matriz control recepción documentos.</t>
  </si>
  <si>
    <t>Recordatorio sobre las informaciones actualizadas a las áreas responsables de suministrar información a la OAI para subir al portal.</t>
  </si>
  <si>
    <t xml:space="preserve">Incumplimiento de las áreas responsables de suministrar las informaciones, solicitud incompleta por los Ciudadanos, no enviar a tiempo el correo con la información requerida,  fallas en los servicios tecnológicos,  No realizar a tiempo las estadística trimestrales </t>
  </si>
  <si>
    <t>Remitir correo recordatorio suministro información en tiempo oportuno, notificar vía telefónica a tiempo al órgano rector, sobre la falla  del sistema, para que no afecte la evaluación Verificar que los datos contengan lo que establece el Art.7 de la ley 200-04, dar seguimiento a las informaciones requeridas.</t>
  </si>
  <si>
    <t>Recepción, registro, seguimiento y control de los documentos recibidos de las áreas.</t>
  </si>
  <si>
    <t>Cargar los documentos al  Portal de Transparencia mensuales, trimestral y semestral</t>
  </si>
  <si>
    <t>2.2. % logrado en evaluación SAIP</t>
  </si>
  <si>
    <t>Recepción y socialización de las evaluaciones mensuales realizadas por la DIGEIG</t>
  </si>
  <si>
    <t>Recepción y registro de solicitudes</t>
  </si>
  <si>
    <t>RAI/Asistente RAI</t>
  </si>
  <si>
    <t>2.3. Información suministrada en ≤15 días hábiles</t>
  </si>
  <si>
    <t>Solicitud de información a Secretaria General  para dar respuesta al ciudadano.</t>
  </si>
  <si>
    <t>Respuesta a los ciudadanos sobre solicitudes de informaciones públicas y cierre de caso en las  plataformas (SAIP y 3.1.1.)</t>
  </si>
  <si>
    <t>Realización de estadísticas trimestrales de las solicitudes de información requeridas por el sistema SAIP y 3.1.1. al Portal de Transparencia.</t>
  </si>
  <si>
    <t>Asistente RAI</t>
  </si>
  <si>
    <t>3.1. Cumplimiento de remisión de documentos acorde fecha planificada</t>
  </si>
  <si>
    <t>Borrador 2027 POA,  PACC y Presupuesto; plan Capacitación, Memoria del área, evaluación desempeño y POA, informe de evaluación, documento aprobado.</t>
  </si>
  <si>
    <t>No solicitar en tiempo oportuno disponibilidad de fecha a la OGTIC.</t>
  </si>
  <si>
    <t>Enero 2026</t>
  </si>
  <si>
    <t>Acuse solicitud .</t>
  </si>
  <si>
    <t>Mensual/Trimestral</t>
  </si>
  <si>
    <t xml:space="preserve">Correos Electrónicos, acuse solicitud </t>
  </si>
  <si>
    <t>DEPARTAMENTO DE RELACIONES INTERNACIONALES Y COOPERACIÓN</t>
  </si>
  <si>
    <t>1. Participación y presencia del TSE procesos de observación electorales y eventos internacionales.</t>
  </si>
  <si>
    <t>1.1. % de invitaciones a eventos internacionales registradas y tramitadas</t>
  </si>
  <si>
    <t>4/ enero junio 2025</t>
  </si>
  <si>
    <t>Correo, acta de aprobación con lista de participantes, boletos áreas, reserva hotel, seguro de viaje, viáticos, informe de participación del personal, matriz  control invitaciones y participación, informe de evaluación plan</t>
  </si>
  <si>
    <t>Recepción y registro de las invitaciones  internacionales (eventos y MOE)</t>
  </si>
  <si>
    <t>Encargado/a Relaciones Internacionales y Cooperación</t>
  </si>
  <si>
    <t>Desconocimiento  del evento internacional, no poder ajustar su agenda oportunamente con el evento.</t>
  </si>
  <si>
    <t xml:space="preserve">Enviar a tiempo las invitaciones a eventos internacionales. </t>
  </si>
  <si>
    <t>Remisión a Presidencia invitación a proceso electoral o evento internacional, seminarios, conferencias, cursos, talleres y congresos  internacionales).</t>
  </si>
  <si>
    <t>Seguimiento y control de las invitaciones internacionales (eventos y MOE).</t>
  </si>
  <si>
    <t>Perder vuelo, no tener hospedaje, transporte, viáticos, no llegar a tiempo al evento, condiciones climáticas.</t>
  </si>
  <si>
    <t>Coordinar la logística de participación con el organismo invitante inmediatamente se recibe la notificación del pleno.</t>
  </si>
  <si>
    <t>1.2. % de invitaciones de procesos electorales registradas y tramitadas</t>
  </si>
  <si>
    <t>6/ enero junio 2025</t>
  </si>
  <si>
    <t>Coordinación logística de participación.</t>
  </si>
  <si>
    <t>Gestión elaboración informe de participación.</t>
  </si>
  <si>
    <t>Evaluación plan de Eventos y MOE.</t>
  </si>
  <si>
    <t>2. Acuerdos de cooperación internacional.</t>
  </si>
  <si>
    <t>2.1. Cantidad de acuerdos de cooperación internacionales  aprobados y firmados</t>
  </si>
  <si>
    <t>1 (al tercer trimestre)</t>
  </si>
  <si>
    <t>Comunicaciones, correos, documentos de acuerdos
convenios de cooperación
elaborados y aprobados, fotos del acto de firma.</t>
  </si>
  <si>
    <t>Gestión de acercamiento e intercambio con la OEA y tribunales electorales (Tribunal Electoral de Panamá, Instituto Nacional Electoral de México).</t>
  </si>
  <si>
    <t>Ausencia de respuesta por parte de los organismos cooperantes involucrados. Error en la elaboración de propuesta, no se envíe en el  tiempo oportuno, Que los involucrados no reciban a tiempo las comunicaciones.</t>
  </si>
  <si>
    <t xml:space="preserve">Preparar cronograma para reuniones de seguimiento con los organismos cooperantes, Enviar a tiempo al pleno la propuesta para el Congreso, elaborar presupuesto, Enviar a tiempo las comunicaciones y dar seguimiento a la recepción de las mismas </t>
  </si>
  <si>
    <t xml:space="preserve">Elaboración borrador de propuesta y remitir a Presidencia para su autorización. </t>
  </si>
  <si>
    <t>Elaboración actos firmas acuerdos internacionales.</t>
  </si>
  <si>
    <t>3. Congreso Internacional coordinado.</t>
  </si>
  <si>
    <t>3.1. Cantidad de Congreso coordinado.</t>
  </si>
  <si>
    <t>Borrador propuesta, Notificación decisión Pleno, Invitaciones, listado participantes, fotos, reservaciones hoteles, boletos áreas, Publicación</t>
  </si>
  <si>
    <t>Elaboración propuesta "Congreso Democracia y Justicia Electoral Aspectos Comparativos en América Latina" (Fecha, tipo actividad, cronograma, invitados, lugar, costo)</t>
  </si>
  <si>
    <t xml:space="preserve">Encargado/a Relaciones Internacionales y Cooperación </t>
  </si>
  <si>
    <t xml:space="preserve">Atraso en el vuelo, no llegar a tiempo al evento, condiciones climáticas, cualquier situación de salud repentina de los panelistas internacionales </t>
  </si>
  <si>
    <t xml:space="preserve">Comunicarse con la aerolínea para buscar la solución al atraso del vuelo; darle asistencia médica de inmediato al llegar los panelistas si presentan situaciones de salud. </t>
  </si>
  <si>
    <t>Gestión aprobación propuesta</t>
  </si>
  <si>
    <t>Errores técnicos o falta de control de calidad en los servicios contratados para el evento</t>
  </si>
  <si>
    <t xml:space="preserve">Buscar subsanar cualquier error técnico con la empresa contratada y/o valiéndose de nuestro propio personal. </t>
  </si>
  <si>
    <t>3.2 Cantidad de participantes</t>
  </si>
  <si>
    <t>Acto de realización.</t>
  </si>
  <si>
    <t>Gestión publicación de conclusiones</t>
  </si>
  <si>
    <t>Informe de realización congreso internacional.</t>
  </si>
  <si>
    <t>4 Planificación estratégica implementada</t>
  </si>
  <si>
    <t>4.1. Cumplimiento de remisión de documentos acorde fecha planificada</t>
  </si>
  <si>
    <t xml:space="preserve"> 4.2. % resultado evaluación</t>
  </si>
  <si>
    <t>EJE ESTRATÉGICO 1.0:  GOBERNANZA Y FORTALECIMIENTO INSTITUCIONAL</t>
  </si>
  <si>
    <t>OBJETIVO ESTRATÉGICO 1.0:  Gobernanza y fortalecimiento institucional</t>
  </si>
  <si>
    <r>
      <rPr>
        <sz val="12"/>
        <rFont val="Times New Roman"/>
        <family val="1"/>
      </rPr>
      <t>1. Participación y presencia del TSE procesos de observación electorales y eventos internacionales.</t>
    </r>
    <r>
      <rPr>
        <sz val="12"/>
        <color theme="4" tint="-0.249977111117893"/>
        <rFont val="Times New Roman"/>
        <family val="1"/>
      </rPr>
      <t xml:space="preserve">
</t>
    </r>
  </si>
  <si>
    <t>Encargado/a Relaciones Internacionales</t>
  </si>
  <si>
    <t xml:space="preserve">Inmediatamente se recibe la invitación </t>
  </si>
  <si>
    <t>Invitación recibida y tramitada al pleno por Secretaria General</t>
  </si>
  <si>
    <t>Sub Encargado/a Relaciones Internacionales</t>
  </si>
  <si>
    <t>tickets aéreos, hospedaje, dietas.</t>
  </si>
  <si>
    <t xml:space="preserve">2. Acuerdos de cooperación internacional.
</t>
  </si>
  <si>
    <t>Ausencia de respuesta por parte de los organismos cooperantes involucrados, Error en la elaboración de propuesta, no se envíe en el  tiempo oportuno, Que los involucrados no reciban a tiempo las comunicaciones.</t>
  </si>
  <si>
    <t>`</t>
  </si>
  <si>
    <t>Inmediatamente se presente la situación</t>
  </si>
  <si>
    <t>tickets aéreos, constancia de servicio de salud</t>
  </si>
  <si>
    <t>Último trimestre</t>
  </si>
  <si>
    <t>DEPARTAMENTO DE PROTOCOLO</t>
  </si>
  <si>
    <t>EJE ESTRATÉGICO  1</t>
  </si>
  <si>
    <t>OBJETIVO ESTRATÉGICO 1.2</t>
  </si>
  <si>
    <t>1. Actos protocolares realizados</t>
  </si>
  <si>
    <t>1.1. % acompañamiento a los jueces en actividades oficiales (internas y externas).</t>
  </si>
  <si>
    <t>Agenda actividades de jueces, correos, WS, Formulario para la gestión de servicios de catering para eventos programados. Información de vuelos proporcionada por RRII TSE, solicitud orden de compra, Recibidos conforme a la división de Almacén, facturas de compra de obsequios, Notificación del Pleno, acuses de recibo de invitados,  fotos, redes sociales y noticias de medios impresos,  invitaciones.</t>
  </si>
  <si>
    <t>Coordinación de presencia de los jueces en las actividades (verificación de lugar a ocupar, intervención, programa, etc.)</t>
  </si>
  <si>
    <t>Encargado (a) de Protocolo</t>
  </si>
  <si>
    <t>Errores en la planificación y coordinación del evento, no contar con personal capacitado, problemas climáticos, equipamiento y suministros no estén oportunamente.</t>
  </si>
  <si>
    <t>Coordinar oportunamente el evento y  solicitud de los diferentes servicios, selección de lugar techado.</t>
  </si>
  <si>
    <t>Recibimiento y atenciones a visitas oficiales al Pleno.</t>
  </si>
  <si>
    <t xml:space="preserve">Realización actos protocolares en el Aeropuerto a jueces titulares y otras personalidades invitadas. </t>
  </si>
  <si>
    <t>Recepción, registro y organización de eventos (envío de invitaciones, almuerzos, catering, flores, etc.)</t>
  </si>
  <si>
    <t>Confección corona de flores fúnebres</t>
  </si>
  <si>
    <t>1.2. % ejecución actividades oficiales solicitadas por las áreas (internas y externas)</t>
  </si>
  <si>
    <t>Solicitud de contratación compañía de catering para las actividades. (capacitaciones, entrenamientos, talleres, charlas, hoteles, visitas)</t>
  </si>
  <si>
    <t xml:space="preserve">Errores en el protocolo, reacciones negativas de los medios y la opinión pública. Incidentes que afecten la imagen de la institución u organización. </t>
  </si>
  <si>
    <t>Reuniones de coordinación y logística, elaboración oportuna de programa, solicitud oportuna de suministro, capacitaciones en Protocolo una vez al año, verificación del clima.</t>
  </si>
  <si>
    <t>Compañía brinda servicios de Catering</t>
  </si>
  <si>
    <t>Recepción de solicitud, registro y coordinación participación Coro TSE.</t>
  </si>
  <si>
    <t>Coordinación envíos coronas fúnebres conforme políticas internas (a requerimiento)</t>
  </si>
  <si>
    <t>1.3. Cantidad de actividades Aniversario TSE realizadas</t>
  </si>
  <si>
    <t>4 actividades 
(eucaristía, ofrenda floral, acto rendición de cuentas, agasajo servidores)</t>
  </si>
  <si>
    <t>1 Euracarístia, 1 ofrenda floral, 1 acto rendición cuentas, 1 cóctel servidores)</t>
  </si>
  <si>
    <t>Coordinación de eucaristía.</t>
  </si>
  <si>
    <t>Financiero</t>
  </si>
  <si>
    <t xml:space="preserve">Coordinación ofrenda floral Altar de la Patria </t>
  </si>
  <si>
    <t>Coordinación acto rendición de cuentas 2025.</t>
  </si>
  <si>
    <t>Coordinación agasajo servidores</t>
  </si>
  <si>
    <t xml:space="preserve">1.4. Acto inauguración edificio TSE </t>
  </si>
  <si>
    <t>Coordinación de actividades para acto de inauguración edificio TSE.</t>
  </si>
  <si>
    <t>Elaboración informe de las actividades realizadas</t>
  </si>
  <si>
    <t>Borrador 2027 POA, y PACC, plan de Capacitación, Presupuesto; Memoria del área, evaluación desempeño y POA, informe de evaluación, documentos aprobados.</t>
  </si>
  <si>
    <t>Encargado/a Protocolo</t>
  </si>
  <si>
    <t>OBJETIVO ESTRATÉGICO 1.2:  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genero en las políticas, los procesos y los procedimientos y haciendo énfasis en el fortalecimiento y el mantenimiento del Sistema de Gestión de Calidad.</t>
  </si>
  <si>
    <t>Posterior a actividad</t>
  </si>
  <si>
    <t xml:space="preserve">Contratación catering, suministros (alimentos, flores, cuberterías etc.), dietas. </t>
  </si>
  <si>
    <t>Comunicación solicitud de colaboración en organización de evento. Oficio solicitud al departamento de compras para iniciar los procesos.</t>
  </si>
  <si>
    <t xml:space="preserve">Ajustar plan de capacitación </t>
  </si>
  <si>
    <t>CENTRO DE INVESTIGACIÓN Y CAPACITACIÓN DE JUSTICIA ELECTORAL Y DEMOCRACIA (CICJED)</t>
  </si>
  <si>
    <t xml:space="preserve">
Calidad de los servicios y proyección institucional
</t>
  </si>
  <si>
    <t>Desarrollar el Centro de Investigación y Capacitación de Justicia Electoral y Democracia (CICJED) de forma que se posicione como la principal institución a nivel de la región Latinoamericana en cuanto a educación e investigación de los temas contencioso-electorales.</t>
  </si>
  <si>
    <t xml:space="preserve">1. Ciudadanos y servidores capacitados en justicia electoral, rectificación de actas y procedimiento de cambio de nombre </t>
  </si>
  <si>
    <t xml:space="preserve">1.1 cantidad de ciudadanos y servidores impactados </t>
  </si>
  <si>
    <t>1080              servidores y ciudadanos/ enero-junio año  2025</t>
  </si>
  <si>
    <t>Plan de capacitación 2026 aprobado, correos, Selección y registro de participantes, Contratación de docentes  convocatorias, publicaciones, agenda de la capacitación, formulario de gestión de capacitación  y listados de participantes, solicitud certificados.</t>
  </si>
  <si>
    <t xml:space="preserve">Elaboración y gestión de aprobación de plan de capacitación </t>
  </si>
  <si>
    <t xml:space="preserve">Encargado/a CICJED </t>
  </si>
  <si>
    <t>Desactualización de los contenidos de capacitación frente a reformas legales o normativas.</t>
  </si>
  <si>
    <t>Establecer mecanismos de actualización continua; revisión semestral de módulos.</t>
  </si>
  <si>
    <t>Notificación de capacitaciones al magistrado presidente</t>
  </si>
  <si>
    <t xml:space="preserve">1.2 % implementación plan de capacitación </t>
  </si>
  <si>
    <t>Coordinación y logística para el desarrollo del plan de capacitación.</t>
  </si>
  <si>
    <t>Implementación plan capacitación</t>
  </si>
  <si>
    <t>Facilitadores y esclavinas</t>
  </si>
  <si>
    <t>1.3 Conferencia entre Altas Cortes y Organos Constitucionales.</t>
  </si>
  <si>
    <t>Apertura y desarrollo de la capacitación.</t>
  </si>
  <si>
    <t xml:space="preserve">Solicitud emisión de certificados a Presidencia. </t>
  </si>
  <si>
    <t>2 Sección CICJED actualizado.</t>
  </si>
  <si>
    <t>2.1 % Sección actualizada.</t>
  </si>
  <si>
    <t xml:space="preserve">Sección CICJED estructurada en página web con publicaciones </t>
  </si>
  <si>
    <t>Correos, informe de evaluación, documentos publicados en la página</t>
  </si>
  <si>
    <t>Gestión solicitud y seguimiento publicaciones actividades e informaciones del área a la Dirección de Comunicaciones.</t>
  </si>
  <si>
    <t>Limitaciones tecnológicas o de conectividad en capacitaciones virtuales.</t>
  </si>
  <si>
    <t>Habilitar sedes con equipos disponibles; proveer grabaciones y materiales descargables; aplicar metodologías mixtas.</t>
  </si>
  <si>
    <t>Selección de Ensayos y escritos destacados.</t>
  </si>
  <si>
    <t>3.1 Cumplimiento de remisión de documentos acorde fecha planificada</t>
  </si>
  <si>
    <t>CENTRO DE INVESTIGACIÓN Y CAPACITACIÓN EN JUSTICIA ELECTORAL Y DEMOCRACIA (CICJED)</t>
  </si>
  <si>
    <t>OBJETIVO ESTRATÉGICO 3.4: Desarrollar el Centro de Investigación y Capacitación de Justicia Electoral y Democracia (CICJED) de forma que se posicione como la principal institución a nivel de la región Latinoamericana en cuanto a educación e investigación de los temas contencioso-electorales.</t>
  </si>
  <si>
    <t>DEPARTAMENTO JUNTAS ELECTORALES Y PARTIDOS POLÍTICOS</t>
  </si>
  <si>
    <t>EJE ESTRATÉGICO  3.0:</t>
  </si>
  <si>
    <t>Desarrollar la Dirección Juntas Electorales y Partidos Políticos  de forma que se posicione como la principal institución a nivel de la región Latinoamericana en cuanto a educación e investigación de los temas contencioso-electorales.</t>
  </si>
  <si>
    <t>1. Miembros de los partidos, agrupaciones y movimientos políticos  sensibilizados en justicia electoral.</t>
  </si>
  <si>
    <t>1.1. Cantidad de talleres impartidos.</t>
  </si>
  <si>
    <t>12/año</t>
  </si>
  <si>
    <t>5 (enero-junio) 2025</t>
  </si>
  <si>
    <t>Correos, comunicaciones, WS,  minuta de reunión, lista de participantes, PPT, solicitud emisión certificados,  listado de llamadas, formulario evaluación de Capacitación (CJ-FO-001), Formulario gestión de capacitación</t>
  </si>
  <si>
    <t>Actualización base de datos de partidos, movimientos y agrupaciones políticas.</t>
  </si>
  <si>
    <t>Encargado/a  de Juntas Electorales y Partidos Políticos</t>
  </si>
  <si>
    <t>Inobservancia de algunos temas de interés para el público meta.
Capacidad y conocimiento del facilitador en los temas a impartir.</t>
  </si>
  <si>
    <t>Tener como primera opción los colaboradores internos del TSE expertos en los temas a tratar. Validar en Contencioso que el facilitador no este vinculado a casos en el TSE.</t>
  </si>
  <si>
    <t>Elaboración cronograma de talleres</t>
  </si>
  <si>
    <t>Diseño contenido académico o programa de sensibilización.</t>
  </si>
  <si>
    <t>1.2. Cantidad de miembros de los partidos, agrupaciones y movimientos políticos sensibilizados.</t>
  </si>
  <si>
    <t>600/año</t>
  </si>
  <si>
    <t>428 (enero-junio) 2025</t>
  </si>
  <si>
    <t>Socialización y consenso con el CICJED cronograma y contenido académico.</t>
  </si>
  <si>
    <t>Implementación cronograma de talleres.</t>
  </si>
  <si>
    <t xml:space="preserve">Facilitadores </t>
  </si>
  <si>
    <t>Elaboración informe evaluación implementación cronograma.</t>
  </si>
  <si>
    <t>OBJETIVO ESTRATÉGICO 3.2: Desarrollar la Dirección Juntas Electorales y Partidos Políticos  de forma que se posicione como la principal institución a nivel de la región Latinoamericana en cuanto a educación e investigación de los temas contencioso-electorales.</t>
  </si>
  <si>
    <t>Tener como primera opción los colaboradores internos del TSE expertos en los temas a tratar. Validar en Contencioso que el facilitador no este vinculado a casos en el TSE, Verificación periódica de los datos suministrados</t>
  </si>
  <si>
    <t>Encargado/a Juntas Electorales y Partidos Políticos, Abogada.</t>
  </si>
  <si>
    <t>Listado colaboradores TSE para ser facilitadores, correos de verificación facilitador externo a área Contenciosa.</t>
  </si>
  <si>
    <t>Encargado/a Juntas Electorales y Partidos Políticos.</t>
  </si>
  <si>
    <t>DIVISIÓN IGUALDAD DE GÉNERO</t>
  </si>
  <si>
    <t>Fomentar la igualdad de género en todas las funciones y operaciones electorales, garantizando que todas las personas tengan las mismas oportunidades para participar y ser elegidas en los procesos electorales.</t>
  </si>
  <si>
    <t>INVOLUCRADO</t>
  </si>
  <si>
    <t xml:space="preserve">1. Fomento y perspectiva de género implementada. </t>
  </si>
  <si>
    <t xml:space="preserve">1.1. % servidores que participan en la socialización de  instrumentos. 
</t>
  </si>
  <si>
    <t xml:space="preserve">Propuesta de: un Protocolo Anti acoso, un programa de apoyo de la Violencia Intrafamiliar, un Reglamento Igualdad de Género, una Guía de Buenas Prácticas Igualdad de Género remitido al pleno para aprobación </t>
  </si>
  <si>
    <t>Correos, infografías convocatoria, fotos, minutas, listado participantes, instrumentos de igualdad de género aprobado, convocatoria, matriz control, informes, datos estadísticos segregados por género, propuesta observatorio.</t>
  </si>
  <si>
    <t>Socialización de instrumentos a todos los servidores del tribunal.</t>
  </si>
  <si>
    <t>Encargado/a División de Igualdad de Género.</t>
  </si>
  <si>
    <t>Director/a Comunicaciones, Director/a Gestión Talento Humano, Encargado/a Protocolo,  Director/a Administrativo, Director/a Tecnología.</t>
  </si>
  <si>
    <t xml:space="preserve">Redacción confusa,  incompleta, errores, que el documento no llegue cuando corresponde.
</t>
  </si>
  <si>
    <t>Establecer propósito claro del  documento en  redacción  , revisión y   seguimiento.</t>
  </si>
  <si>
    <t>Servicios de impresión</t>
  </si>
  <si>
    <t>Remisión de los instrumentos a los partidos, agrupaciones y movimientos políticos.</t>
  </si>
  <si>
    <t>1.2 Cantidad de  partidos, agrupaciones y movimientos políticos socializados en los instrumento de género</t>
  </si>
  <si>
    <t>Sensibilización  de los instrumentos de género a los miembros de partidos, agrupaciones y movimientos políticos y publico en general.</t>
  </si>
  <si>
    <t xml:space="preserve">Fenómeno natural . Convocatoria con poca aceptación </t>
  </si>
  <si>
    <t>Considerar los fenómenos para evitar convocatorias ante eventos. Buscar otros canales y herramientas de conmemoración. Establecer una línea de ruta para la convocatoria de cada evento .</t>
  </si>
  <si>
    <t>Facilitadores</t>
  </si>
  <si>
    <t>1.3 Cantidad de sensibilización en los instrumentos de género.</t>
  </si>
  <si>
    <t>Elaboración informe de plan sensibilización sobre igualad y perspectiva de Género</t>
  </si>
  <si>
    <t>1.4 % implementación plan sensibilización sobre igualdad y perspectiva de género.</t>
  </si>
  <si>
    <t xml:space="preserve">Selección de registro de participantes </t>
  </si>
  <si>
    <t xml:space="preserve">Que las áreas no clasifique los casos o expedientes con perspectiva de género. Que la sentencia no sea motivada como vulneración de un derecho por el hecho de ser mujer. </t>
  </si>
  <si>
    <t>Establecer la implementación de perspectiva de genero en la clasificación de las sentencias y las diferentes variables</t>
  </si>
  <si>
    <t xml:space="preserve">Elaboración plan de capacitación </t>
  </si>
  <si>
    <t xml:space="preserve">1.5. Implementación del plan de capacitación </t>
  </si>
  <si>
    <t xml:space="preserve">Contratación a facilitadores </t>
  </si>
  <si>
    <t xml:space="preserve">Solicitud emisión de certificados </t>
  </si>
  <si>
    <t>1.6 Cantidad de actividades conmemorativas realizadas</t>
  </si>
  <si>
    <t xml:space="preserve">7/año </t>
  </si>
  <si>
    <t xml:space="preserve">Día Internacional de la Mujer </t>
  </si>
  <si>
    <t>Día nacional de las sufragistas.</t>
  </si>
  <si>
    <t>Día de la Lucha contra el Cáncer de Mama</t>
  </si>
  <si>
    <t>Día Internacional de la  Eliminación de la Violencia contra la Mujer</t>
  </si>
  <si>
    <t>Director/a Comunicaciones, Encargado/a Protocolo, Director/a Administrativo/a, Director/a Gestión Talento Humano</t>
  </si>
  <si>
    <t>Día Internacional del Hombre</t>
  </si>
  <si>
    <t>100$</t>
  </si>
  <si>
    <t>1.7 Cantidad de indicadores de procesos por género.</t>
  </si>
  <si>
    <t>Día de la Lactancia materna</t>
  </si>
  <si>
    <t>Día de los Derechos Humanos</t>
  </si>
  <si>
    <t>Solicitud de información a los responsables de áreas de los indicadores de procesos por género.</t>
  </si>
  <si>
    <t>1.8 Informes elaborados remitidos</t>
  </si>
  <si>
    <t>5 informes
 (UNMUNDO, MMUJER)</t>
  </si>
  <si>
    <t>Registro y análisis de la información.</t>
  </si>
  <si>
    <t>Elaboración informe de indicadores con perspectiva de género.</t>
  </si>
  <si>
    <t xml:space="preserve">Elaboración y remisión informe de ejecución de los compromisos asumidos acuerdo Ministerio de la Mujer </t>
  </si>
  <si>
    <t>Elaboración y remisión informe de ejecución de los compromisos asumidos acuerdo UNMUNDO</t>
  </si>
  <si>
    <t>Borrador POA y PACC 2027, Capacitación, Presupuesto; Memoria del área, evaluación desempeño y POA, informe de evaluación.</t>
  </si>
  <si>
    <t>PLAN GESTIÓN DE RIESGO 2026</t>
  </si>
  <si>
    <t>OBJETIVO ESTRATÉGICO 1.2: Fomentar la igualdad de género en todas las funciones y operaciones electorales, garantizando que todas las personas tengan las mismas oportunidades para participar y ser elegidas en los procesos electorales.</t>
  </si>
  <si>
    <t>Criterios selección de facilitadores elaborado</t>
  </si>
  <si>
    <t>Consulta meteorológica</t>
  </si>
  <si>
    <t>Sentencias, sin recurrencia por causa de genero</t>
  </si>
  <si>
    <t>Solicitud incompleta (información y/o documentación) 
Omisión en el registro de la  solicitud. 
Falla tecnológica. Instancia mal dirigida.</t>
  </si>
  <si>
    <t>Socializar protocolo de recepción de solicitudes, 
Revisión previo a tramitación de expedientes. 
Optimizar la gestión documental. 
Supervisión en la redacción del documento. 
Revisión final del documento aplicada</t>
  </si>
  <si>
    <t>Incumplimiento de requisitos de acuerdo al tipo de proceso. 
Omisión en el registro de la  demanda  Instancia mal dirigida. 
Error en la redacción. Retraso en la firma. 
No localización de las partes.
Imprevistos personales, Errores en la redacción. 
Retraso en gestión de firma. 
Error en la redacción de la certificación. 
No localización de las partes. 
Extravío de la sentencia. 
Problemas en la red del Tribunal.</t>
  </si>
  <si>
    <t>Elaborar protocolo para recepción de demandas.
Aplicar revisión final del documento. 
Asegurar que en nuestros registros reposen varias opciones de contacto con el solicitante. 
Contacto oportuno al suplente. 
Notificación de excusa.
Establecer protocolo que contemple criterios y plazos para firma de sentencias.
Reforzar revisión de certificación. 
Asegurar que en nuestros registros reposen varias opciones de contacto con las partes. 
Optimizar gestión documental. Entrega de decisión mediante USB.</t>
  </si>
  <si>
    <t xml:space="preserve"> Optimizar la gestión documental.
 Asegurar que en nuestros registros reposen varias opciones de contacto con el solicitante. 
 Supervisión en la redacción del documento.  
 Revisión final del documento aplicada
 Establecer protocolo que contemple criterios y plazos para firma de sentencias, Aplicar revisión final del documento, Entrega de decisión mediante USB</t>
  </si>
  <si>
    <t xml:space="preserve"> Falta de información de la demanda de servicios.
 Fallas tecnológicas en el registro de los servicios. 
 Ineficiencia, la lentitud en los procesos. 
 Pérdida de tiempo y recursos.
 Desorganización.</t>
  </si>
  <si>
    <t xml:space="preserve">DIRECCIÓN DE AUDITORIA INTERNA </t>
  </si>
  <si>
    <t>CRONOGRAMA ACTIVIDADES 2026</t>
  </si>
  <si>
    <t>ACTIVIDADES</t>
  </si>
  <si>
    <t xml:space="preserve">Tiempo Promedio </t>
  </si>
  <si>
    <t>1. Revisión expedientes solicitud de desembolsos</t>
  </si>
  <si>
    <t xml:space="preserve">Órdenes de Compras y Servicios </t>
  </si>
  <si>
    <t xml:space="preserve"> CM=1 DIA, CP Y LP= 3 DIAS</t>
  </si>
  <si>
    <t>Solicitud de Cheques</t>
  </si>
  <si>
    <t>1 día</t>
  </si>
  <si>
    <t>Solicitud de Transferencias operaciones corrientes</t>
  </si>
  <si>
    <t>Solicitud de Transferencias nóminas</t>
  </si>
  <si>
    <t>Solicitud Compra de Divisas</t>
  </si>
  <si>
    <t>Solicitud transferencias de la construcción</t>
  </si>
  <si>
    <t>Solicitud Pago Compensación Económica (prestaciones)</t>
  </si>
  <si>
    <t>Cheques expedidos</t>
  </si>
  <si>
    <t xml:space="preserve">Nómina Personal Fijo </t>
  </si>
  <si>
    <t>Nóminas personal del exterior</t>
  </si>
  <si>
    <t>Nómina Personal de Seguridad</t>
  </si>
  <si>
    <t>Nómina dieta magistrados suplentes</t>
  </si>
  <si>
    <t>Nómina de Honorarios por servicios prestados y suplencias</t>
  </si>
  <si>
    <t>Nómina de Bono de Vacaciones</t>
  </si>
  <si>
    <t xml:space="preserve">Nómina Gratificación Programa Enséñame a Trabajar </t>
  </si>
  <si>
    <t>Nóminas de Regalía Pascual (3)</t>
  </si>
  <si>
    <t>Nómina de Bono Navideño</t>
  </si>
  <si>
    <t>Nómina Bono Madre</t>
  </si>
  <si>
    <t>Nómina Bono Padre</t>
  </si>
  <si>
    <t>Nómina de Bono Educativo</t>
  </si>
  <si>
    <t>Nómina dieta miembros de Protocolo</t>
  </si>
  <si>
    <t>Nómina voces</t>
  </si>
  <si>
    <t>Nómina compensación especial labores extraordinarias</t>
  </si>
  <si>
    <t>Nomina Devolución Gastos Educativos</t>
  </si>
  <si>
    <t>Reposición Fondo de Caja Chica Dirección Administrativa</t>
  </si>
  <si>
    <t xml:space="preserve">Reposición Fondo de Caja Chica Dirección de Inspección </t>
  </si>
  <si>
    <t>Reposición Fondo de Caja Chica Oficina de Servicio de Santiago</t>
  </si>
  <si>
    <t>Cálculo prestaciones solicitud préstamo empleado feliz</t>
  </si>
  <si>
    <t xml:space="preserve">Pre-auditoria de expedientes </t>
  </si>
  <si>
    <t>2. Realización Auditorías y Evaluaciones</t>
  </si>
  <si>
    <t>Expedientes de Cheques Ejecutados (completar revisión proceso)</t>
  </si>
  <si>
    <t>2 días, dedicado a tiempo completo</t>
  </si>
  <si>
    <t>Expedientes de Transferencias Ejecutados (completar revisión proceso)</t>
  </si>
  <si>
    <t>Auditorias e investigaciones especiales</t>
  </si>
  <si>
    <t>15 días, dependiendo del alcance de la auditoria, evaluación o investigación, que se realiza</t>
  </si>
  <si>
    <t>Auditoria facturas Seguro Médico complementario nacional e internacional Evaluación ejecución PAAC del trimestre, Evaluación Ejecución órdenes de compras y servicios del trimestre,          Análisis ejecución presupuesto del trimestre,            Otras auditorías</t>
  </si>
  <si>
    <t>Evaluación ejecución PAAC del trimestre, Evaluación Ejecución órdenes de compras y servicios del trimestre,          Análisis ejecución presupuesto del trimestre,            Otras auditorías</t>
  </si>
  <si>
    <t>Evaluación ejecución PAAC del trimestre, Evaluación Ejecución órdenes de compras y servicios del trimestre,          Análisis ejecución presupuesto del trimestre, Otras Auditorías</t>
  </si>
  <si>
    <t>Evaluación ejecución PAAC del trimestre, Evaluación Ejecución órdenes de compras y servicios del trimestre, Análisis ejecución presupuesto del trimestre,            Otras auditorías</t>
  </si>
  <si>
    <t>Informe de Evaluación cumplimiento control interno procesos administrativo y financieros.</t>
  </si>
  <si>
    <t xml:space="preserve">DIRECCIÓN TECNOLOGÍA DE LA INFORMACIÓN </t>
  </si>
  <si>
    <t>Tipo Mantenimiento</t>
  </si>
  <si>
    <t xml:space="preserve">Equipo / Área </t>
  </si>
  <si>
    <t xml:space="preserve"> Interno / Externo (Empresa)</t>
  </si>
  <si>
    <t>Tarea del Mantenimiento</t>
  </si>
  <si>
    <t>Duración de la tarea</t>
  </si>
  <si>
    <t xml:space="preserve">Estado Actual </t>
  </si>
  <si>
    <t>Responsable</t>
  </si>
  <si>
    <t>Periodicidad</t>
  </si>
  <si>
    <t>Recursos Requeridos</t>
  </si>
  <si>
    <t>Costo mantenimiento Anual RD$</t>
  </si>
  <si>
    <t>Ene</t>
  </si>
  <si>
    <t>Feb</t>
  </si>
  <si>
    <t>Mar</t>
  </si>
  <si>
    <t>Abr</t>
  </si>
  <si>
    <t>May</t>
  </si>
  <si>
    <t>Jun</t>
  </si>
  <si>
    <t>Jul</t>
  </si>
  <si>
    <t>Ago</t>
  </si>
  <si>
    <t>Sep</t>
  </si>
  <si>
    <t>Oct</t>
  </si>
  <si>
    <t>Nov</t>
  </si>
  <si>
    <t>Dic</t>
  </si>
  <si>
    <t>Preventivo</t>
  </si>
  <si>
    <t xml:space="preserve">Sistema de control de incendio Data Center </t>
  </si>
  <si>
    <t>Externo</t>
  </si>
  <si>
    <t>Limpieza, revisión de componentes y verificación del cilindro del sistema.</t>
  </si>
  <si>
    <t xml:space="preserve">Director/a TI </t>
  </si>
  <si>
    <t>6 Meses</t>
  </si>
  <si>
    <t>UPS</t>
  </si>
  <si>
    <t>Limpieza, revisión de componentes, estado de baterías, verificación del equipo y cambio de piezas.</t>
  </si>
  <si>
    <t>3 Meses</t>
  </si>
  <si>
    <t xml:space="preserve">Verificación de Funcionamiento  de sistema de video vigilancia </t>
  </si>
  <si>
    <t>Interno</t>
  </si>
  <si>
    <t>Limpieza de equipos, actualización de firmware, verificación de estado, verificación de optimo funcionamiento,</t>
  </si>
  <si>
    <t xml:space="preserve">Verificación del funcionamiento de Sistema biométrico </t>
  </si>
  <si>
    <t>Interno/
Externo</t>
  </si>
  <si>
    <t>Limpieza de equipos, Actualización de firmware, verificación de estado, verificación de optimo funcionamiento</t>
  </si>
  <si>
    <t>Computadoras: Dirección de Tecnología. Dirección  Rectificaciones. Archivo Rectificaciones.</t>
  </si>
  <si>
    <t>Actualiza el sistema operativo. Actualizar los drivers. Eliminar el software innecesario. Actualización de  los softwares utilizados.</t>
  </si>
  <si>
    <t>Director/a TI Coordinador/a</t>
  </si>
  <si>
    <t>1 Mes</t>
  </si>
  <si>
    <t xml:space="preserve">Computadoras: Recepción 1er Piso. Área Digitalización. Área Call Center. CICJED, Dpto. Juntas Electorales y Partidos Políticos. Dirección De inspección. Div. Transportación. Div. Igualdad Genero.    </t>
  </si>
  <si>
    <t>Director/a TI
Coordinador/a</t>
  </si>
  <si>
    <t>Computadoras: Dpto. Relaciones Internacionales. Oficina Acceso a la Información. Dpto. Compras y Contrataciones. Sección Mayordomía. Dirección Jurídica. Dirección Planificación y Desarrollo. Abogados ayudantes Presidencia. Abogados ayudantes Magistrado Fernández. Dirección de Auditoria. Dirección Contenciosa y Electoral. Archivo Secretaria General. Recepción Secretaria 5to Piso. Dirección Financiera.</t>
  </si>
  <si>
    <t xml:space="preserve">Director/a TI
Coordinador/a </t>
  </si>
  <si>
    <t>Computadoras: Dpto. Servicios Generales. Abogados ayudantes Magistrada Pérez, Departamento de Contabilidad. Dirección de Comunicaciones. Abogados ayudantes Magistrada Fondeur. Despacho Magistrado Yermenos. Despacho Magistrado Fernández. Secretaria General. Abogados ayudantes Magistrada Pérez. Despacho Magistrada Pérez. Dirección Gestión Talento Humano.  Presidencia. Dirección Administrativa.  Dpto. de Seguridad. Abogados ayudantes Magistrado Yermenos. Despacho Magistrada Fondeur.</t>
  </si>
  <si>
    <t>Director TI/Coordinadora</t>
  </si>
  <si>
    <t>Impresoras-escáner: Despacho Magistrado  Presidente. Despacho Magistrada Fondeur. Antedespacho Magistrada Pérez.  Despacho Magistrada Pérez.    Asistente Magistrado Yermenos. Antedespacho Magistrado Yermenos. Despacho Magistrado Fernández. Abogados Presidencia.  Abogados Magistrada Fondeur. Abogados Magistrado Fernández. Abogados Magistrada Pérez. Abogados Magistrado Yermenos. Dirección Administrativa. Dirección Gestión Talento Humano. Dirección Financiera. Dirección Planificación y Desarrollo. Dirección de Auditoria.</t>
  </si>
  <si>
    <t>Limpieza general del equipo</t>
  </si>
  <si>
    <t>Impresoras-escáner: Dirección de Comunicaciones. Dirección Jurídica. Dirección Contenciosa Electoral. Secretaria General. Recepción Secretaria 1er nivel. Archivo y Correspondencia.  Sección de Mayordomía. Dpto. de Seguridad. Dpto. Servicios Generales.  Oficina Acceso a la Información. Dpto. Compras y Contrataciones. Div. Relaciones Publicas. Dirección de  Tecnología. Dpto. de Transportación.</t>
  </si>
  <si>
    <t>1 paquete de lanilla de 10 unidades y alcohol</t>
  </si>
  <si>
    <t>Preventivo/
correctivo</t>
  </si>
  <si>
    <t>Mantenimiento impresoras (Profundo ) (a solicitud)</t>
  </si>
  <si>
    <t>1 Día</t>
  </si>
  <si>
    <t>Impresoras (Alquiladas)/ Recepción rectificaciones. Área de Copiado. Dirección de Inspección. Secretaria General.</t>
  </si>
  <si>
    <t>Empresa Externa</t>
  </si>
  <si>
    <t>Correctivo</t>
  </si>
  <si>
    <t>Computadoras (A solicitud)</t>
  </si>
  <si>
    <t>Sustitución de disco duro, Sustitución de memoria RAM, Cables VGA, Cables HDMI, Pasta térmica</t>
  </si>
  <si>
    <t>Escáner (A solicitud)</t>
  </si>
  <si>
    <t xml:space="preserve">Sustitución de rodillos de freno y rodillos de levantado de hoja. </t>
  </si>
  <si>
    <t xml:space="preserve">Preventivo </t>
  </si>
  <si>
    <t>Servidores, Switch, SAN, Fortigate, Fortiap.</t>
  </si>
  <si>
    <t>Actualiza el sistema operativo. Actualizar los drivers, Firmware. Eliminar el software innecesario. Actualización de  los softwares utilizados.</t>
  </si>
  <si>
    <t>Director/a TI</t>
  </si>
  <si>
    <t xml:space="preserve">1 Mes </t>
  </si>
  <si>
    <t>TOTAL</t>
  </si>
  <si>
    <t>DIRECCIÓN TECNOLOGÍA</t>
  </si>
  <si>
    <t xml:space="preserve">Núm. </t>
  </si>
  <si>
    <t>Costo Instalación Anual RD$</t>
  </si>
  <si>
    <t>Instalación</t>
  </si>
  <si>
    <t xml:space="preserve">Computadoras/               Desp. Mag.  Presidente.         Desp. Mag. Fondeur.    Desp. Mag. Perez.          Desp. Mag. Yermenos.      Desp. Mag. Fernandez.  </t>
  </si>
  <si>
    <t>Configuración instalación de aplicativos e instalación del equipo.</t>
  </si>
  <si>
    <t>1 mes</t>
  </si>
  <si>
    <t xml:space="preserve">Director  TI </t>
  </si>
  <si>
    <t>Computadoras/        Abogados Presidencia.  Abogados Mag. Fondeur   Abogados Mag. Fernandez. Abogados Mag. perez. Abogados Mag. Yermenos.</t>
  </si>
  <si>
    <t xml:space="preserve">1 mes </t>
  </si>
  <si>
    <t>Computadoras/                    Dir. Consultoría Jurídica.                Dir.  Financiera.               Dirección administrativa.        Recepción 5to piso.                                        Depto. Contabilidad.                            Dir. de Planificación.</t>
  </si>
  <si>
    <t>Computadoras/         Secretaria General.                       Dir. Auditoria.                           Servicios Generales.                Ofic. Acceso a Información.   Relaciones Internacionales.     Ofic. De Servicio Santiago.</t>
  </si>
  <si>
    <t>|||</t>
  </si>
  <si>
    <t>Equipo / Área  / Infraestructura</t>
  </si>
  <si>
    <t>Numero de Orden/Contrato</t>
  </si>
  <si>
    <t>Fecha de Orden/Contrato</t>
  </si>
  <si>
    <t>Vigencia de Orden/Contrato</t>
  </si>
  <si>
    <t>Mantenimiento Preventivo y correctivo de planta eléctrica</t>
  </si>
  <si>
    <t>Planta Eléctrica TSE</t>
  </si>
  <si>
    <t>Conservación, Reparación y revisión de Planta Eléctrica</t>
  </si>
  <si>
    <t>45 minutos</t>
  </si>
  <si>
    <t>Orden Vigente</t>
  </si>
  <si>
    <t>Empresa de Mantenimiento de Planta Eléctrica/ Div. De Mantenimiento</t>
  </si>
  <si>
    <t>Contratación de Empresa Externa de Mantenimiento.</t>
  </si>
  <si>
    <t>PTSE-25-00027</t>
  </si>
  <si>
    <t>Se han realizado 5 servicios de 12</t>
  </si>
  <si>
    <t>Mantenimiento Preventivo y correctivo de transfer eléctrico</t>
  </si>
  <si>
    <t>Transfer Eléctrico</t>
  </si>
  <si>
    <t>Conservación, Reparación y revisión de Transfer Eléctrico</t>
  </si>
  <si>
    <t>2 horas</t>
  </si>
  <si>
    <t>Empresa de Mantenimiento de Transfer Eléctrico/ Div. De Mantenimiento</t>
  </si>
  <si>
    <t>Contratación de Empresa Externa de Mantenimiento</t>
  </si>
  <si>
    <t>PTSE-24-00020</t>
  </si>
  <si>
    <t>Se ha realizado 1 servicio de 2</t>
  </si>
  <si>
    <t xml:space="preserve">Alquiler de Fotocopiadoras </t>
  </si>
  <si>
    <t>Fotocopiadoras TSE</t>
  </si>
  <si>
    <t>Conservación y  revisión de equipos</t>
  </si>
  <si>
    <t>Empresa de Alquiler de Fotocopiadoras/ Div. De Mantenimiento</t>
  </si>
  <si>
    <t>PTSE-24-00130</t>
  </si>
  <si>
    <t>Contrato por 1 año - se han consumido 605,472 copias de 1,200,000 copias</t>
  </si>
  <si>
    <t>Mantenimiento y Recarga de Extintores</t>
  </si>
  <si>
    <t>Planta Fisca General</t>
  </si>
  <si>
    <t>Conservación, Reparación y revisión de extintores</t>
  </si>
  <si>
    <t>Realizado</t>
  </si>
  <si>
    <t>Empresa de Mantenimiento  y recarga de Extintores/ Div. De Mantenimiento</t>
  </si>
  <si>
    <t>PTSE-25-00128</t>
  </si>
  <si>
    <t>Servicio realizado 1 de 1</t>
  </si>
  <si>
    <t>Mantenimientos preventivo y correctivo de aires acondicionados</t>
  </si>
  <si>
    <t>Aires Acondicionados</t>
  </si>
  <si>
    <t>Conservación, Reparación y revisión de equipos</t>
  </si>
  <si>
    <t>4 - 6 horas</t>
  </si>
  <si>
    <t>Empresa de Mantenimiento  de aires acondicionados/ Div. De Mantenimiento</t>
  </si>
  <si>
    <t>Cada 3 meses</t>
  </si>
  <si>
    <t>PTSE-25-00130</t>
  </si>
  <si>
    <t>Mant. Preventivo de sistema VRF -Santiago (Fan coil, Aires Cassette y condensadores)</t>
  </si>
  <si>
    <t>PTSE-25-00057</t>
  </si>
  <si>
    <t>Mant. Preventivo de sistema VRF nuevo (Fan coil, Aires Cassette y condensadores)</t>
  </si>
  <si>
    <t>Cada 2 meses</t>
  </si>
  <si>
    <t>PTSE-25-00109</t>
  </si>
  <si>
    <t>Mant. Preventivo de aires Split</t>
  </si>
  <si>
    <t>Mant. Preventivo de aires cassette</t>
  </si>
  <si>
    <t>Mant. Preventivo de aires de precisión</t>
  </si>
  <si>
    <t xml:space="preserve">Fumigación de planta Física </t>
  </si>
  <si>
    <t>Fumigación contra plagas de la planta física</t>
  </si>
  <si>
    <t>Empresa de Fumigación / Div. De Mantenimiento</t>
  </si>
  <si>
    <t>PTSE-24-00275</t>
  </si>
  <si>
    <t>9 servicios de 12</t>
  </si>
  <si>
    <t xml:space="preserve">Limpieza de Cisterna </t>
  </si>
  <si>
    <t>Cisterna</t>
  </si>
  <si>
    <t>Limpieza y desinfección de Cisterna</t>
  </si>
  <si>
    <t>3 horas</t>
  </si>
  <si>
    <t>En proceso de adjudicación</t>
  </si>
  <si>
    <t>Empresa de Limpieza de Cisterna/ Div. De Mantenimiento</t>
  </si>
  <si>
    <t>Mantenimiento preventivo y correctivo de ascensores</t>
  </si>
  <si>
    <t>Ascensores</t>
  </si>
  <si>
    <t>Conservación, Reparación y revisión de Ascensores</t>
  </si>
  <si>
    <t>1 hora</t>
  </si>
  <si>
    <t>Empresa de Mantenimiento de Ascensores/ Div. De Mantenimiento</t>
  </si>
  <si>
    <t>Mensual , Periodo febrero- marzo 26</t>
  </si>
  <si>
    <t>PTSE-25-00050</t>
  </si>
  <si>
    <t>5 de 6</t>
  </si>
  <si>
    <t>INDRHI</t>
  </si>
  <si>
    <t xml:space="preserve">Mantenimientos Menores y/o Correctivos </t>
  </si>
  <si>
    <t>Personal Interno/ Empresa Externa</t>
  </si>
  <si>
    <t>Conservación, Reparación y revisión de maquinarias, equipos y Planta física General</t>
  </si>
  <si>
    <t>Realizados diariamente</t>
  </si>
  <si>
    <t>Personal de Mantenimiento TSE</t>
  </si>
  <si>
    <t>Diaria</t>
  </si>
  <si>
    <t>Contemplado dentro de Almacén y Suministro</t>
  </si>
  <si>
    <t>Mantenimiento Preventivo y correctivo</t>
  </si>
  <si>
    <t xml:space="preserve">Bomba de Agua </t>
  </si>
  <si>
    <t>Externo (Empresa)</t>
  </si>
  <si>
    <t>Revisión de Parte Mecánica, Eléctrica y Panel de Controles, Graduación de presión del sistema y presión de tanques presurizados.</t>
  </si>
  <si>
    <t>2 a 3 horas</t>
  </si>
  <si>
    <t>Bomba de agua y Tanques Presurizados (nuevos) , instalados el pasado mes de Sept. 2023</t>
  </si>
  <si>
    <t>Encargado de Mantenimiento</t>
  </si>
  <si>
    <t xml:space="preserve">Elaboración de Requerimiento de Orden de Servicio.         </t>
  </si>
  <si>
    <t xml:space="preserve">   Seguimiento a Emisión de Orden de Servicio con Dirección Administrativa y Departamento de Compras y Contrataciones.</t>
  </si>
  <si>
    <t>Mantenimiento Preventivo</t>
  </si>
  <si>
    <t>Planta Eléctrica</t>
  </si>
  <si>
    <t>Cambio de Aceite, Coolant y Filtros, Revisión de Parámetros Mecánicos Y Eléctricos.</t>
  </si>
  <si>
    <t>Se solicitará en octubre 2025</t>
  </si>
  <si>
    <t>Preventivo y correctivo</t>
  </si>
  <si>
    <t>Mantenimiento de lona asfáltica del 5to. piso área de techo</t>
  </si>
  <si>
    <t>Reparación de lona en mal estado, pintura general aluminio reflectora, construcción de bases para aires acondicionados.</t>
  </si>
  <si>
    <t>20 días</t>
  </si>
  <si>
    <t>Cada 18 meses</t>
  </si>
  <si>
    <t>Planta Física General incluye : Mantenimiento de ascensores, Mantenimiento de Planta eléctrica, mantenimiento de aires acondicionados en caso de ser necesario.</t>
  </si>
  <si>
    <t>cada 6 meses</t>
  </si>
  <si>
    <t>Mantenimiento preventivo de vehículo.</t>
  </si>
  <si>
    <t>Hyundai STARIA 2022</t>
  </si>
  <si>
    <t>Externa</t>
  </si>
  <si>
    <t>Conservación, Reparación y revisión de vehículos del Tribunal Superior Electoral</t>
  </si>
  <si>
    <t>24 hrs</t>
  </si>
  <si>
    <t>Enc. División de Transportación</t>
  </si>
  <si>
    <t>Trimestral o cada 5000 kilómetros</t>
  </si>
  <si>
    <t>Contratación de Empresa Externa de Mantenimiento de vehículos</t>
  </si>
  <si>
    <t>Toyota Land Cruiser 2018</t>
  </si>
  <si>
    <t>Toyota hilux 2018</t>
  </si>
  <si>
    <t>Mazda BT50 2023</t>
  </si>
  <si>
    <t>Mazda BT50 2015</t>
  </si>
  <si>
    <t>Toyota L/C Prado 2014</t>
  </si>
  <si>
    <t>Toyota L/Cruiser 2008</t>
  </si>
  <si>
    <t>KIA SPORTAGE 2023</t>
  </si>
  <si>
    <t>Hyundai Tucson 2023</t>
  </si>
  <si>
    <t>Hyundai Tucson 2025</t>
  </si>
  <si>
    <t>No.</t>
  </si>
  <si>
    <t>Tipo de Readecuación</t>
  </si>
  <si>
    <t>Tarea de la readecuación</t>
  </si>
  <si>
    <t>Numero de Orden/ Contrato</t>
  </si>
  <si>
    <t>Fecha de Orden/ Contrato</t>
  </si>
  <si>
    <t>Vigencia de Orden Contrato</t>
  </si>
  <si>
    <t>Costo de Remodelación (RD$)</t>
  </si>
  <si>
    <t>Reciclaje</t>
  </si>
  <si>
    <t>Sede Central</t>
  </si>
  <si>
    <t>Triturado de documentos inservibles</t>
  </si>
  <si>
    <t>4(Meses)</t>
  </si>
  <si>
    <t>Servicios Generales</t>
  </si>
  <si>
    <t>Contratación empresa externa.</t>
  </si>
  <si>
    <t>Remodelaciones áreas</t>
  </si>
  <si>
    <t>Otros</t>
  </si>
  <si>
    <t>PLAN DE EVENTOS Y MOE 2026</t>
  </si>
  <si>
    <t>EVENTOS Y MOE</t>
  </si>
  <si>
    <t>ACTIVIDAD PROYECTADA</t>
  </si>
  <si>
    <t>CONTEXTO LOGISTICO</t>
  </si>
  <si>
    <t>CONSIDERACIONES</t>
  </si>
  <si>
    <t>1.  Eventos Internacionales</t>
  </si>
  <si>
    <r>
      <t>XX enero junio 2024</t>
    </r>
    <r>
      <rPr>
        <b/>
        <sz val="14"/>
        <color theme="8"/>
        <rFont val="Times New Roman"/>
        <family val="1"/>
      </rPr>
      <t>/ 2 invitaciones, Recordando esta es referente a evento que no es Mision de Observacion electoral.</t>
    </r>
  </si>
  <si>
    <t>Fecha: A definir por el organismo pertinente.</t>
  </si>
  <si>
    <t xml:space="preserve">• Todas las asistencias tanto a MOE y Eventos a los que seamos invitados, se les da respuesta de participación de acuerdo a decisiones oportunas del pleno.
• Coordinación continua con autoridades y organismos electorales y locales anfitriones.
• Transparencia y comunicación constante por vías oficiales.
• Revisión y ajuste del plan según necesidades específicas de cada Misión y/o asistencia a evento.
</t>
  </si>
  <si>
    <t>2.  Misiones de Observación Electoral según Calendario Tentativo.</t>
  </si>
  <si>
    <t xml:space="preserve"> 01 DE FEBRERO ELECCIONES GENERALES PARA PRESIDENTES, VICEPRESIDENTES Y DIPUTADOS  EN COSTA RICA </t>
  </si>
  <si>
    <r>
      <rPr>
        <b/>
        <sz val="12"/>
        <rFont val="Times New Roman"/>
        <family val="1"/>
      </rPr>
      <t>Tareas previas a MOE</t>
    </r>
    <r>
      <rPr>
        <sz val="12"/>
        <rFont val="Times New Roman"/>
        <family val="1"/>
      </rPr>
      <t xml:space="preserve">:
• Recepción de invitaciones oportunamente registradas y tramitadas.
• Selección de observadores delegados por el pleno.
• Coordinación con autoridades electorales para logística de asistencia.
• Planificación y ejecución de la logística a nivel interno para compra de boletos, viáticos, gastos de     bolsillos, alojamiento, etc.  En caso de que el organismo que invita no cubra los mismos.
</t>
    </r>
    <r>
      <rPr>
        <b/>
        <sz val="12"/>
        <rFont val="Times New Roman"/>
        <family val="1"/>
      </rPr>
      <t>Durante el evento:</t>
    </r>
    <r>
      <rPr>
        <sz val="12"/>
        <rFont val="Times New Roman"/>
        <family val="1"/>
      </rPr>
      <t xml:space="preserve">
• Actividades programadas por el organismo anfitrión.
</t>
    </r>
    <r>
      <rPr>
        <b/>
        <sz val="12"/>
        <rFont val="Times New Roman"/>
        <family val="1"/>
      </rPr>
      <t>Post-evento:</t>
    </r>
    <r>
      <rPr>
        <sz val="12"/>
        <rFont val="Times New Roman"/>
        <family val="1"/>
      </rPr>
      <t xml:space="preserve">
• Gestión elaboración informe de participación de los Magistrados y/o 
Directores delegados a la MOE.
</t>
    </r>
  </si>
  <si>
    <t>1.3. % de invitaciones de procesos electorales registradas y tramitadas</t>
  </si>
  <si>
    <r>
      <t xml:space="preserve">XX enero junio 2024       </t>
    </r>
    <r>
      <rPr>
        <b/>
        <sz val="14"/>
        <color theme="8"/>
        <rFont val="Times New Roman"/>
        <family val="1"/>
      </rPr>
      <t>/ 6 invitaciones</t>
    </r>
  </si>
  <si>
    <t xml:space="preserve"> MARZO ELECCIONES SUBNACIONALES EN BOLIVIA</t>
  </si>
  <si>
    <t>12 DE ABRIL ELECCIONES GENERALES EN PERU</t>
  </si>
  <si>
    <t>1.4. Cantidad de procesos electorales observados</t>
  </si>
  <si>
    <r>
      <t xml:space="preserve">xx </t>
    </r>
    <r>
      <rPr>
        <b/>
        <sz val="14"/>
        <color theme="8"/>
        <rFont val="Times New Roman"/>
        <family val="1"/>
      </rPr>
      <t>/ 6 MOE</t>
    </r>
  </si>
  <si>
    <r>
      <t xml:space="preserve">XX enero junio 2024 </t>
    </r>
    <r>
      <rPr>
        <b/>
        <sz val="14"/>
        <color theme="8"/>
        <rFont val="Times New Roman"/>
        <family val="1"/>
      </rPr>
      <t>/6 MOE</t>
    </r>
  </si>
  <si>
    <t>31 DE MAYO: ELECCIONES PRESIDENCIALES, PRIMERA VUELTA EN COLOMBIA</t>
  </si>
  <si>
    <t xml:space="preserve">21 DE JUNIO ELECCIONES PRESIDENCIALES, POSIBLE SEGUNDA VUELTA </t>
  </si>
  <si>
    <t>04 DE OCTUBRE: ELECCIONES GENERALES EN BRASIL</t>
  </si>
  <si>
    <t>25 DE OCTUBRE: ELECCIONES GENERALES, POSIBLE SEGUNDA VUELTA</t>
  </si>
  <si>
    <t>TALLERES</t>
  </si>
  <si>
    <t>Dirigido a:</t>
  </si>
  <si>
    <t>Facilitador</t>
  </si>
  <si>
    <t>Talleres dirigidos a miembros de los partidos, agrupaciones y movimientos politicos</t>
  </si>
  <si>
    <t>A determinar de acuerdo a disponibilidad</t>
  </si>
  <si>
    <t>División de Igualdad de Género</t>
  </si>
  <si>
    <t>Tipo/nombre de sensibilización</t>
  </si>
  <si>
    <t>Modalidad</t>
  </si>
  <si>
    <t>Recursos</t>
  </si>
  <si>
    <t>Presupuesto</t>
  </si>
  <si>
    <t>CRONOGRAMA/CANTIDAD</t>
  </si>
  <si>
    <t>Cantidad Sensibilisados</t>
  </si>
  <si>
    <t xml:space="preserve">Taller sobre  Igualdad de género y participación política de las mujeres </t>
  </si>
  <si>
    <t xml:space="preserve">Viaticos, dietas, brindis </t>
  </si>
  <si>
    <t xml:space="preserve">Taller sobre  Representación política de las mujeres y buenas prácticas para partidos políticos </t>
  </si>
  <si>
    <t>Taller  Acceso a la justicia electoral con perspectiva de género: procedimientos y mecanismos de resolución de conflictos.</t>
  </si>
  <si>
    <t>Taller  violencia politica contra las mujeres : acceso a la justicia electoral</t>
  </si>
  <si>
    <t xml:space="preserve">Taller sobre Género y campañas electorales </t>
  </si>
  <si>
    <t>Taller  Acceso a la justicia electoral con perspectiva de género: comprendiendo y aplicando la legislación electoral</t>
  </si>
  <si>
    <t>Taller  Rol del Tribunal Superior Electoral:protección de los derechos políticos electorales de las mujeres</t>
  </si>
  <si>
    <t>Taller  Rol del Tribunal Superior Electoral: protección de los derechos políticos electorales de las mujeres</t>
  </si>
  <si>
    <t xml:space="preserve">Igualdad de género y  participación ciudadana </t>
  </si>
  <si>
    <t xml:space="preserve">Pago faciliatdor, brindis </t>
  </si>
  <si>
    <t>Charla sobre acoso y violencia de género en el entorno laboral. (para servidores)</t>
  </si>
  <si>
    <t>Total General</t>
  </si>
  <si>
    <t xml:space="preserve">Solicitud de contratación de firma certificadora. </t>
  </si>
  <si>
    <t>Contratación Asesoría y Empresa Certificadora, Licencias Microsoft Visio</t>
  </si>
  <si>
    <t xml:space="preserve">Equipos informáticos </t>
  </si>
  <si>
    <t>600 (enero-junio) 2025</t>
  </si>
  <si>
    <t>Disco duro externo</t>
  </si>
  <si>
    <r>
      <rPr>
        <sz val="12"/>
        <color rgb="FFFF0000"/>
        <rFont val="Times New Roman"/>
        <family val="1"/>
      </rPr>
      <t xml:space="preserve"> </t>
    </r>
    <r>
      <rPr>
        <sz val="12"/>
        <color theme="1"/>
        <rFont val="Times New Roman"/>
        <family val="1"/>
      </rPr>
      <t>100%</t>
    </r>
    <r>
      <rPr>
        <sz val="12"/>
        <rFont val="Times New Roman"/>
        <family val="1"/>
      </rPr>
      <t xml:space="preserve"> (enero-junio) 2025</t>
    </r>
  </si>
  <si>
    <t>2.4. Cantidad videos testimoniales</t>
  </si>
  <si>
    <r>
      <t>Conferencia de Protocolo de Tikal</t>
    </r>
    <r>
      <rPr>
        <b/>
        <sz val="14"/>
        <rFont val="Times New Roman"/>
        <family val="1"/>
      </rPr>
      <t xml:space="preserve"> </t>
    </r>
  </si>
  <si>
    <r>
      <rPr>
        <b/>
        <sz val="12"/>
        <rFont val="Times New Roman"/>
        <family val="1"/>
      </rPr>
      <t>Objetivos:</t>
    </r>
    <r>
      <rPr>
        <sz val="12"/>
        <rFont val="Times New Roman"/>
        <family val="1"/>
      </rPr>
      <t xml:space="preserve">
• Participar en la Conferencia de Protocolo de Tikal a requerimiento.
• Reunirse con las máximas autoridades electorales del hemisferio, que forman parte de la OEA en un espacio propicio para que puedan analizar, identificar y discutir los desafíos que enfrentan como organismos electorales.
 </t>
    </r>
    <r>
      <rPr>
        <b/>
        <sz val="12"/>
        <rFont val="Times New Roman"/>
        <family val="1"/>
      </rPr>
      <t>Actividades:</t>
    </r>
    <r>
      <rPr>
        <sz val="12"/>
        <rFont val="Times New Roman"/>
        <family val="1"/>
      </rPr>
      <t xml:space="preserve">
• Foros de evaluación de diversas experiencias recientes en procesos electorales de los órganos electorales miembros. Además actividades de acuerdo a programa logístico nos remitan oportunamente.
</t>
    </r>
    <r>
      <rPr>
        <b/>
        <sz val="12"/>
        <rFont val="Times New Roman"/>
        <family val="1"/>
      </rPr>
      <t>Participantes:</t>
    </r>
    <r>
      <rPr>
        <sz val="12"/>
        <rFont val="Times New Roman"/>
        <family val="1"/>
      </rPr>
      <t xml:space="preserve">
• Organismos miembros.
• Representantes delegados de organismos electorales de los países miembros.
• Expertos y académicos.
</t>
    </r>
  </si>
  <si>
    <t>1,930/año</t>
  </si>
  <si>
    <t>100% (día planificado compromiso)
79% (hasta dos días después de la fecha compromiso)
59% (a partir del 3er día de la fecha compromiso)</t>
  </si>
  <si>
    <t>Implementación plan sensibilización sobre igualdad y perspectiva de Género</t>
  </si>
  <si>
    <t xml:space="preserve">14/año  
</t>
  </si>
  <si>
    <t xml:space="preserve">Informes estadisticos </t>
  </si>
  <si>
    <t>PLAN DE MANTENIMIENTO PREVENTIVO Y CORRECTIVO 2026</t>
  </si>
  <si>
    <t>PLAN DE CONFIGURACIÓN E INSTALACIÓN DE EQUIPOS NUEVOS 2026</t>
  </si>
  <si>
    <t>PLAN DE MANTENIMIENTO 2026</t>
  </si>
  <si>
    <t>PLAN DE READECUACIÓN 2026</t>
  </si>
  <si>
    <t>CRONOGRAMA DE CAPACITACIONES 2026</t>
  </si>
  <si>
    <t>Plan de Sensibilización sobre Igualdad y Perspectiva de Género.</t>
  </si>
  <si>
    <t>Presencial o virtual</t>
  </si>
  <si>
    <t>Zonas</t>
  </si>
  <si>
    <t>Cantidad</t>
  </si>
  <si>
    <t>%</t>
  </si>
  <si>
    <t>Distrito Nacional</t>
  </si>
  <si>
    <t>Gran Santo Domingo</t>
  </si>
  <si>
    <t>Zona norte</t>
  </si>
  <si>
    <t>Zona Este</t>
  </si>
  <si>
    <t>Zona Sur</t>
  </si>
  <si>
    <t>Total</t>
  </si>
  <si>
    <t>Plan de Sensibilización sobre Igualdad y 
Perspectiva de Género
Por Zona
Periodo: Año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</si>
</sst>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RD$&quot;#,##0.00_);[Red]\(&quot;RD$&quot;#,##0.00\)"/>
    <numFmt numFmtId="166" formatCode="_([$$-1C0A]* #,##0.00_);_([$$-1C0A]* \(#,##0.00\);_([$$-1C0A]* &quot;-&quot;??_);_(@_)"/>
    <numFmt numFmtId="167" formatCode="0.00_);\(0.00\)"/>
  </numFmts>
  <fonts count="80" x14ac:knownFonts="1">
    <font>
      <sz val="11"/>
      <color theme="1"/>
      <name val="Calibri"/>
      <family val="2"/>
      <scheme val="minor"/>
    </font>
    <font>
      <sz val="12"/>
      <color theme="1"/>
      <name val="Times New Roman"/>
      <family val="2"/>
    </font>
    <font>
      <sz val="12"/>
      <color indexed="8"/>
      <name val="Times New Roman"/>
      <family val="2"/>
    </font>
    <font>
      <sz val="10"/>
      <name val="Arial"/>
      <family val="2"/>
    </font>
    <font>
      <sz val="11"/>
      <color theme="1"/>
      <name val="Calibri"/>
      <family val="2"/>
      <scheme val="minor"/>
    </font>
    <font>
      <sz val="12"/>
      <color theme="1"/>
      <name val="Times New Roman"/>
      <family val="1"/>
    </font>
    <font>
      <b/>
      <sz val="12"/>
      <color theme="1"/>
      <name val="Times New Roman"/>
      <family val="1"/>
    </font>
    <font>
      <b/>
      <sz val="12"/>
      <color theme="0"/>
      <name val="Times New Roman"/>
      <family val="1"/>
    </font>
    <font>
      <sz val="12"/>
      <name val="Times New Roman"/>
      <family val="1"/>
    </font>
    <font>
      <sz val="9"/>
      <color theme="1"/>
      <name val="Times New Roman"/>
      <family val="1"/>
    </font>
    <font>
      <sz val="11"/>
      <color theme="1"/>
      <name val="Times New Roman"/>
      <family val="1"/>
    </font>
    <font>
      <sz val="11"/>
      <name val="Times New Roman"/>
      <family val="1"/>
    </font>
    <font>
      <sz val="12"/>
      <color theme="0"/>
      <name val="Times New Roman"/>
      <family val="1"/>
    </font>
    <font>
      <b/>
      <sz val="9"/>
      <color theme="0"/>
      <name val="Times New Roman"/>
      <family val="1"/>
    </font>
    <font>
      <sz val="10"/>
      <name val="Arial"/>
      <family val="2"/>
    </font>
    <font>
      <b/>
      <sz val="16"/>
      <color theme="1"/>
      <name val="Times New Roman"/>
      <family val="1"/>
    </font>
    <font>
      <b/>
      <sz val="18"/>
      <name val="Times New Roman"/>
      <family val="1"/>
    </font>
    <font>
      <b/>
      <sz val="12"/>
      <name val="Times New Roman"/>
      <family val="1"/>
    </font>
    <font>
      <b/>
      <sz val="16"/>
      <color theme="0"/>
      <name val="Times New Roman"/>
      <family val="1"/>
    </font>
    <font>
      <b/>
      <sz val="16"/>
      <name val="Times New Roman"/>
      <family val="1"/>
    </font>
    <font>
      <b/>
      <sz val="14"/>
      <color theme="1"/>
      <name val="Times New Roman"/>
      <family val="1"/>
    </font>
    <font>
      <sz val="14"/>
      <color theme="1"/>
      <name val="Times New Roman"/>
      <family val="1"/>
    </font>
    <font>
      <sz val="14"/>
      <name val="Times New Roman"/>
      <family val="1"/>
    </font>
    <font>
      <b/>
      <sz val="14"/>
      <color theme="0"/>
      <name val="Times New Roman"/>
      <family val="1"/>
    </font>
    <font>
      <sz val="16"/>
      <color theme="1"/>
      <name val="Times New Roman"/>
      <family val="1"/>
    </font>
    <font>
      <sz val="8"/>
      <name val="Times New Roman"/>
      <family val="1"/>
    </font>
    <font>
      <sz val="10"/>
      <name val="Times New Roman"/>
      <family val="1"/>
    </font>
    <font>
      <b/>
      <sz val="11"/>
      <name val="Times New Roman"/>
      <family val="1"/>
    </font>
    <font>
      <b/>
      <sz val="14"/>
      <name val="Times New Roman"/>
      <family val="1"/>
    </font>
    <font>
      <sz val="11"/>
      <color theme="0"/>
      <name val="Times New Roman"/>
      <family val="1"/>
    </font>
    <font>
      <b/>
      <sz val="11"/>
      <color theme="0"/>
      <name val="Times New Roman"/>
      <family val="1"/>
    </font>
    <font>
      <sz val="14"/>
      <color theme="0"/>
      <name val="Times New Roman"/>
      <family val="1"/>
    </font>
    <font>
      <b/>
      <sz val="8"/>
      <color theme="0"/>
      <name val="Times New Roman"/>
      <family val="1"/>
    </font>
    <font>
      <sz val="16"/>
      <name val="Times New Roman"/>
      <family val="1"/>
    </font>
    <font>
      <sz val="12"/>
      <color theme="1" tint="0.34998626667073579"/>
      <name val="Times New Roman"/>
      <family val="1"/>
    </font>
    <font>
      <b/>
      <sz val="12"/>
      <color theme="1" tint="0.34998626667073579"/>
      <name val="Times New Roman"/>
      <family val="1"/>
    </font>
    <font>
      <b/>
      <sz val="10"/>
      <color theme="0"/>
      <name val="Times New Roman"/>
      <family val="1"/>
    </font>
    <font>
      <sz val="13"/>
      <name val="Times New Roman"/>
      <family val="1"/>
    </font>
    <font>
      <b/>
      <sz val="12"/>
      <color rgb="FF00B050"/>
      <name val="Times New Roman"/>
      <family val="1"/>
    </font>
    <font>
      <sz val="12"/>
      <color theme="1"/>
      <name val="Calibri"/>
      <family val="2"/>
      <scheme val="minor"/>
    </font>
    <font>
      <b/>
      <sz val="10"/>
      <color theme="1"/>
      <name val="Times New Roman"/>
      <family val="1"/>
    </font>
    <font>
      <sz val="9"/>
      <name val="Times New Roman"/>
      <family val="1"/>
    </font>
    <font>
      <sz val="12"/>
      <color rgb="FFFF0000"/>
      <name val="Times New Roman"/>
      <family val="1"/>
    </font>
    <font>
      <sz val="9"/>
      <color rgb="FFFF0000"/>
      <name val="Times New Roman"/>
      <family val="1"/>
    </font>
    <font>
      <sz val="12"/>
      <color rgb="FFC00000"/>
      <name val="Times New Roman"/>
      <family val="1"/>
    </font>
    <font>
      <b/>
      <sz val="12"/>
      <color theme="1"/>
      <name val="Calibri"/>
      <family val="2"/>
      <scheme val="minor"/>
    </font>
    <font>
      <sz val="14"/>
      <color rgb="FFFF0000"/>
      <name val="Times New Roman"/>
      <family val="1"/>
    </font>
    <font>
      <sz val="14"/>
      <color theme="1"/>
      <name val="Calibri"/>
      <family val="2"/>
    </font>
    <font>
      <sz val="14"/>
      <name val="Calibri"/>
      <family val="2"/>
    </font>
    <font>
      <sz val="14"/>
      <name val="Calibri"/>
      <family val="2"/>
      <scheme val="minor"/>
    </font>
    <font>
      <b/>
      <sz val="22"/>
      <color theme="1"/>
      <name val="Times New Roman"/>
      <family val="1"/>
    </font>
    <font>
      <sz val="10"/>
      <color theme="1"/>
      <name val="Times New Roman"/>
      <family val="1"/>
    </font>
    <font>
      <b/>
      <sz val="18"/>
      <color theme="1"/>
      <name val="Times New Roman"/>
      <family val="1"/>
    </font>
    <font>
      <sz val="11"/>
      <name val="Calibri"/>
      <family val="2"/>
      <scheme val="minor"/>
    </font>
    <font>
      <sz val="12"/>
      <name val="Calibri"/>
      <family val="2"/>
      <scheme val="minor"/>
    </font>
    <font>
      <b/>
      <sz val="12"/>
      <color theme="3"/>
      <name val="Times New Roman"/>
      <family val="1"/>
    </font>
    <font>
      <i/>
      <sz val="12"/>
      <name val="Times New Roman"/>
      <family val="1"/>
    </font>
    <font>
      <b/>
      <sz val="12"/>
      <color rgb="FFFF0000"/>
      <name val="Times New Roman"/>
      <family val="1"/>
    </font>
    <font>
      <sz val="12"/>
      <color theme="4" tint="-0.249977111117893"/>
      <name val="Times New Roman"/>
      <family val="1"/>
    </font>
    <font>
      <b/>
      <sz val="12"/>
      <color theme="4" tint="-0.249977111117893"/>
      <name val="Times New Roman"/>
      <family val="1"/>
    </font>
    <font>
      <sz val="18"/>
      <color theme="1"/>
      <name val="Times New Roman"/>
      <family val="1"/>
    </font>
    <font>
      <b/>
      <sz val="11"/>
      <color theme="1"/>
      <name val="Times New Roman"/>
      <family val="1"/>
    </font>
    <font>
      <sz val="9"/>
      <color theme="1"/>
      <name val="Calibri"/>
      <family val="2"/>
      <scheme val="minor"/>
    </font>
    <font>
      <b/>
      <sz val="10"/>
      <color theme="1"/>
      <name val="Calibri"/>
      <family val="2"/>
      <scheme val="minor"/>
    </font>
    <font>
      <sz val="10"/>
      <color theme="1"/>
      <name val="Calibri"/>
      <family val="2"/>
      <scheme val="minor"/>
    </font>
    <font>
      <b/>
      <sz val="8"/>
      <color theme="1"/>
      <name val="Times New Roman"/>
      <family val="1"/>
    </font>
    <font>
      <b/>
      <sz val="10"/>
      <name val="Times New Roman"/>
      <family val="1"/>
    </font>
    <font>
      <b/>
      <sz val="8"/>
      <name val="Times New Roman"/>
      <family val="1"/>
    </font>
    <font>
      <i/>
      <sz val="12"/>
      <color rgb="FFFF0000"/>
      <name val="Times New Roman"/>
      <family val="1"/>
    </font>
    <font>
      <b/>
      <i/>
      <sz val="12"/>
      <color rgb="FFFF0000"/>
      <name val="Times New Roman"/>
      <family val="1"/>
    </font>
    <font>
      <b/>
      <sz val="14"/>
      <color theme="8"/>
      <name val="Times New Roman"/>
      <family val="1"/>
    </font>
    <font>
      <b/>
      <sz val="14"/>
      <color rgb="FFFF0000"/>
      <name val="Times New Roman"/>
      <family val="1"/>
    </font>
    <font>
      <sz val="11"/>
      <color rgb="FFC00000"/>
      <name val="Times New Roman"/>
      <family val="1"/>
    </font>
    <font>
      <sz val="11"/>
      <color rgb="FFFF0000"/>
      <name val="Calibri"/>
      <family val="2"/>
      <scheme val="minor"/>
    </font>
    <font>
      <b/>
      <sz val="12"/>
      <color rgb="FFFFFFFF"/>
      <name val="Times New Roman"/>
      <family val="1"/>
    </font>
    <font>
      <b/>
      <sz val="10"/>
      <color rgb="FFFFFFFF"/>
      <name val="Times New Roman"/>
      <family val="1"/>
    </font>
    <font>
      <sz val="12"/>
      <color rgb="FF000000"/>
      <name val="Times New Roman"/>
      <family val="1"/>
    </font>
    <font>
      <b/>
      <sz val="11"/>
      <color rgb="FFFA7D00"/>
      <name val="Calibri"/>
      <family val="2"/>
      <scheme val="minor"/>
    </font>
    <font>
      <b/>
      <sz val="12"/>
      <color rgb="FF000000"/>
      <name val="Times New Roman"/>
      <family val="1"/>
    </font>
    <font>
      <sz val="11"/>
      <color theme="0"/>
      <name val="Calibri"/>
      <family val="2"/>
      <scheme val="minor"/>
    </font>
  </fonts>
  <fills count="10">
    <fill>
      <patternFill patternType="none"/>
    </fill>
    <fill>
      <patternFill patternType="gray125"/>
    </fill>
    <fill>
      <patternFill patternType="solid">
        <fgColor rgb="FFCBD600"/>
        <bgColor indexed="64"/>
      </patternFill>
    </fill>
    <fill>
      <patternFill patternType="solid">
        <fgColor rgb="FF7E8432"/>
        <bgColor indexed="64"/>
      </patternFill>
    </fill>
    <fill>
      <patternFill patternType="solid">
        <fgColor theme="0"/>
        <bgColor indexed="64"/>
      </patternFill>
    </fill>
    <fill>
      <patternFill patternType="solid">
        <fgColor rgb="FFFFFFFF"/>
        <bgColor rgb="FF000000"/>
      </patternFill>
    </fill>
    <fill>
      <patternFill patternType="solid">
        <fgColor rgb="FFF2F2F2"/>
      </patternFill>
    </fill>
    <fill>
      <patternFill patternType="solid">
        <fgColor theme="0" tint="-0.249977111117893"/>
        <bgColor indexed="64"/>
      </patternFill>
    </fill>
    <fill>
      <patternFill patternType="solid">
        <fgColor rgb="FFBFBFBF"/>
        <bgColor indexed="64"/>
      </patternFill>
    </fill>
    <fill>
      <patternFill patternType="solid">
        <fgColor theme="0" tint="-0.3499862666707357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indexed="64"/>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indexed="64"/>
      </bottom>
      <diagonal/>
    </border>
    <border>
      <left style="thin">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style="thin">
        <color rgb="FF7F7F7F"/>
      </left>
      <right style="thin">
        <color rgb="FF7F7F7F"/>
      </right>
      <top style="thin">
        <color indexed="64"/>
      </top>
      <bottom style="thin">
        <color rgb="FF7F7F7F"/>
      </bottom>
      <diagonal/>
    </border>
  </borders>
  <cellStyleXfs count="18">
    <xf numFmtId="0" fontId="0" fillId="0" borderId="0"/>
    <xf numFmtId="0" fontId="1" fillId="0" borderId="0"/>
    <xf numFmtId="0" fontId="2" fillId="0" borderId="0"/>
    <xf numFmtId="0" fontId="3" fillId="0" borderId="0"/>
    <xf numFmtId="9" fontId="2" fillId="0" borderId="0" applyFont="0" applyFill="0" applyBorder="0" applyAlignment="0" applyProtection="0"/>
    <xf numFmtId="0" fontId="3"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4" fillId="0" borderId="0"/>
    <xf numFmtId="0" fontId="4" fillId="0" borderId="0"/>
    <xf numFmtId="43" fontId="4" fillId="0" borderId="0" applyFont="0" applyFill="0" applyBorder="0" applyAlignment="0" applyProtection="0"/>
    <xf numFmtId="0" fontId="3" fillId="0" borderId="0"/>
    <xf numFmtId="9" fontId="4" fillId="0" borderId="0" applyFont="0" applyFill="0" applyBorder="0" applyAlignment="0" applyProtection="0"/>
    <xf numFmtId="0" fontId="3" fillId="0" borderId="0"/>
    <xf numFmtId="0" fontId="4" fillId="0" borderId="0"/>
    <xf numFmtId="42" fontId="4" fillId="0" borderId="0" applyFont="0" applyFill="0" applyBorder="0" applyAlignment="0" applyProtection="0"/>
    <xf numFmtId="0" fontId="77" fillId="6" borderId="25" applyNumberFormat="0" applyAlignment="0" applyProtection="0"/>
  </cellStyleXfs>
  <cellXfs count="2132">
    <xf numFmtId="0" fontId="0" fillId="0" borderId="0" xfId="0"/>
    <xf numFmtId="0" fontId="5" fillId="0" borderId="0" xfId="0" applyFont="1" applyBorder="1"/>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12" fillId="0" borderId="0" xfId="0" applyFont="1" applyAlignment="1">
      <alignment horizontal="center"/>
    </xf>
    <xf numFmtId="0" fontId="12" fillId="0" borderId="0" xfId="0" applyFont="1"/>
    <xf numFmtId="0" fontId="7" fillId="0" borderId="0" xfId="0" applyFont="1" applyAlignment="1">
      <alignment horizontal="center" vertical="center"/>
    </xf>
    <xf numFmtId="0" fontId="9" fillId="0" borderId="0" xfId="0" applyFont="1" applyBorder="1"/>
    <xf numFmtId="0" fontId="9" fillId="0" borderId="0" xfId="0" applyFont="1"/>
    <xf numFmtId="0" fontId="8" fillId="0" borderId="1" xfId="0" applyFont="1" applyFill="1" applyBorder="1" applyAlignment="1">
      <alignment horizontal="center" vertical="center"/>
    </xf>
    <xf numFmtId="0" fontId="8" fillId="0" borderId="1" xfId="5" applyFont="1" applyFill="1" applyBorder="1" applyAlignment="1">
      <alignment horizontal="center" vertical="center"/>
    </xf>
    <xf numFmtId="0" fontId="15" fillId="0" borderId="0" xfId="0" applyFont="1" applyAlignment="1"/>
    <xf numFmtId="0" fontId="5" fillId="0" borderId="1" xfId="0" applyFont="1" applyFill="1" applyBorder="1" applyAlignment="1">
      <alignment vertical="center" wrapText="1"/>
    </xf>
    <xf numFmtId="0" fontId="5" fillId="0" borderId="0" xfId="0" applyFont="1" applyBorder="1" applyAlignment="1">
      <alignment vertical="top"/>
    </xf>
    <xf numFmtId="0" fontId="8"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8" fillId="0" borderId="1" xfId="5" applyFont="1" applyFill="1" applyBorder="1" applyAlignment="1">
      <alignment horizontal="center" vertical="top"/>
    </xf>
    <xf numFmtId="0" fontId="5" fillId="0" borderId="1" xfId="0" applyFont="1" applyFill="1" applyBorder="1" applyAlignment="1">
      <alignment vertical="center"/>
    </xf>
    <xf numFmtId="0" fontId="8" fillId="0" borderId="1" xfId="0" applyFont="1" applyFill="1" applyBorder="1" applyAlignment="1">
      <alignment vertical="center"/>
    </xf>
    <xf numFmtId="0" fontId="5" fillId="0" borderId="0" xfId="0" applyFont="1" applyAlignment="1">
      <alignment horizontal="right"/>
    </xf>
    <xf numFmtId="0" fontId="5" fillId="0" borderId="0" xfId="0" applyFont="1" applyAlignment="1">
      <alignment vertical="center"/>
    </xf>
    <xf numFmtId="0" fontId="5" fillId="0" borderId="0" xfId="0" applyFont="1" applyBorder="1" applyAlignment="1">
      <alignment vertical="center"/>
    </xf>
    <xf numFmtId="0" fontId="5" fillId="0" borderId="0" xfId="0" applyFont="1" applyAlignment="1">
      <alignment horizontal="center" vertical="center"/>
    </xf>
    <xf numFmtId="0" fontId="6" fillId="0" borderId="0" xfId="0" applyFont="1"/>
    <xf numFmtId="0" fontId="5" fillId="0" borderId="0" xfId="0" applyFont="1" applyBorder="1" applyAlignment="1">
      <alignment horizontal="left"/>
    </xf>
    <xf numFmtId="0" fontId="21" fillId="0" borderId="0" xfId="0" applyFont="1" applyBorder="1"/>
    <xf numFmtId="0" fontId="21" fillId="0" borderId="0" xfId="0" applyFont="1" applyBorder="1" applyAlignment="1">
      <alignment vertical="top"/>
    </xf>
    <xf numFmtId="0" fontId="21" fillId="0" borderId="0" xfId="0" applyFont="1" applyBorder="1" applyAlignment="1">
      <alignment horizontal="left"/>
    </xf>
    <xf numFmtId="0" fontId="21" fillId="0" borderId="0" xfId="0" applyFont="1"/>
    <xf numFmtId="0" fontId="5" fillId="0" borderId="0" xfId="0" applyFont="1" applyAlignment="1">
      <alignment horizontal="left"/>
    </xf>
    <xf numFmtId="0" fontId="20" fillId="2" borderId="1" xfId="0" applyFont="1" applyFill="1" applyBorder="1" applyAlignment="1">
      <alignment horizontal="left" vertical="top"/>
    </xf>
    <xf numFmtId="0" fontId="23" fillId="3" borderId="1" xfId="0" applyFont="1" applyFill="1" applyBorder="1" applyAlignment="1">
      <alignment horizontal="center" vertical="top"/>
    </xf>
    <xf numFmtId="44" fontId="20" fillId="0" borderId="8" xfId="6" applyFont="1" applyBorder="1"/>
    <xf numFmtId="44" fontId="8" fillId="0" borderId="1" xfId="6" applyFont="1" applyBorder="1" applyAlignment="1">
      <alignment vertical="top"/>
    </xf>
    <xf numFmtId="165" fontId="5" fillId="0" borderId="1" xfId="0" applyNumberFormat="1" applyFont="1" applyFill="1" applyBorder="1" applyAlignment="1">
      <alignment horizontal="right" vertical="center"/>
    </xf>
    <xf numFmtId="0" fontId="5" fillId="0" borderId="0" xfId="0" applyFont="1" applyFill="1"/>
    <xf numFmtId="43" fontId="5" fillId="0" borderId="0" xfId="7" applyFont="1"/>
    <xf numFmtId="0" fontId="5" fillId="0" borderId="0" xfId="0" applyFont="1" applyFill="1" applyBorder="1"/>
    <xf numFmtId="9" fontId="5" fillId="0" borderId="0" xfId="13" applyFont="1" applyFill="1" applyBorder="1"/>
    <xf numFmtId="0" fontId="10" fillId="0" borderId="1" xfId="0" applyFont="1" applyBorder="1" applyAlignment="1">
      <alignment horizontal="center" vertical="center"/>
    </xf>
    <xf numFmtId="0" fontId="5" fillId="0" borderId="1" xfId="0" applyFont="1" applyBorder="1"/>
    <xf numFmtId="0" fontId="8" fillId="0" borderId="0" xfId="0" applyFont="1" applyBorder="1"/>
    <xf numFmtId="0" fontId="8" fillId="0" borderId="0" xfId="0" applyFont="1" applyBorder="1" applyAlignment="1">
      <alignment vertical="top"/>
    </xf>
    <xf numFmtId="0" fontId="8" fillId="0" borderId="0" xfId="0" applyFont="1" applyBorder="1" applyAlignment="1">
      <alignment horizontal="center" vertical="top"/>
    </xf>
    <xf numFmtId="0" fontId="7" fillId="4" borderId="0" xfId="0" applyFont="1" applyFill="1" applyBorder="1" applyAlignment="1" applyProtection="1">
      <alignment horizontal="center"/>
    </xf>
    <xf numFmtId="0" fontId="7" fillId="3" borderId="1" xfId="0" applyFont="1" applyFill="1" applyBorder="1" applyAlignment="1" applyProtection="1">
      <alignment horizontal="center" vertical="center" textRotation="90" wrapText="1"/>
      <protection locked="0"/>
    </xf>
    <xf numFmtId="0" fontId="7" fillId="3" borderId="1" xfId="0" applyFont="1" applyFill="1" applyBorder="1" applyAlignment="1" applyProtection="1">
      <alignment horizontal="center" vertical="center" textRotation="90"/>
      <protection locked="0"/>
    </xf>
    <xf numFmtId="0" fontId="7" fillId="0" borderId="0" xfId="0" applyFont="1" applyBorder="1" applyAlignment="1">
      <alignment horizontal="center" vertical="center"/>
    </xf>
    <xf numFmtId="0" fontId="8" fillId="0" borderId="0" xfId="5" applyFont="1" applyFill="1" applyBorder="1"/>
    <xf numFmtId="0" fontId="19" fillId="0" borderId="1" xfId="5" applyFont="1" applyFill="1" applyBorder="1" applyAlignment="1">
      <alignment vertical="top"/>
    </xf>
    <xf numFmtId="0" fontId="8" fillId="4" borderId="1" xfId="0" applyFont="1" applyFill="1" applyBorder="1" applyAlignment="1" applyProtection="1">
      <alignment horizontal="center" vertical="top"/>
      <protection locked="0"/>
    </xf>
    <xf numFmtId="0" fontId="17" fillId="0" borderId="1" xfId="0" applyFont="1" applyFill="1" applyBorder="1" applyAlignment="1" applyProtection="1">
      <alignment horizontal="center" vertical="top"/>
    </xf>
    <xf numFmtId="0" fontId="8" fillId="0" borderId="1" xfId="0" applyFont="1" applyFill="1" applyBorder="1" applyAlignment="1" applyProtection="1">
      <alignment horizontal="center" vertical="top"/>
    </xf>
    <xf numFmtId="0" fontId="8" fillId="0" borderId="0" xfId="5" applyFont="1" applyFill="1" applyBorder="1" applyAlignment="1">
      <alignment wrapText="1"/>
    </xf>
    <xf numFmtId="0" fontId="12" fillId="0" borderId="0" xfId="0" applyFont="1" applyBorder="1" applyAlignment="1">
      <alignment horizontal="center"/>
    </xf>
    <xf numFmtId="0" fontId="12" fillId="0" borderId="0" xfId="0" applyFont="1" applyBorder="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wrapText="1"/>
      <protection locked="0"/>
    </xf>
    <xf numFmtId="0" fontId="21" fillId="0" borderId="1" xfId="0" applyFont="1" applyBorder="1" applyAlignment="1">
      <alignment vertical="top" wrapText="1"/>
    </xf>
    <xf numFmtId="0" fontId="21" fillId="0" borderId="1" xfId="0" applyFont="1" applyBorder="1" applyAlignment="1">
      <alignment horizontal="left" vertical="top" wrapText="1"/>
    </xf>
    <xf numFmtId="0" fontId="21" fillId="0" borderId="1" xfId="0" applyFont="1" applyFill="1" applyBorder="1" applyAlignment="1">
      <alignment vertical="top" wrapText="1"/>
    </xf>
    <xf numFmtId="0" fontId="22" fillId="0" borderId="1" xfId="0" applyFont="1" applyFill="1" applyBorder="1" applyAlignment="1">
      <alignment horizontal="left" vertical="top" wrapText="1"/>
    </xf>
    <xf numFmtId="0" fontId="22" fillId="4" borderId="1" xfId="5" applyFont="1" applyFill="1" applyBorder="1" applyAlignment="1">
      <alignment horizontal="left" vertical="top" wrapText="1"/>
    </xf>
    <xf numFmtId="0" fontId="22" fillId="4" borderId="1" xfId="12" applyFont="1" applyFill="1" applyBorder="1" applyAlignment="1" applyProtection="1">
      <alignment vertical="top" wrapText="1"/>
      <protection locked="0"/>
    </xf>
    <xf numFmtId="0" fontId="22" fillId="0" borderId="1" xfId="5" applyFont="1" applyFill="1" applyBorder="1" applyAlignment="1">
      <alignment horizontal="left" vertical="top"/>
    </xf>
    <xf numFmtId="14" fontId="22" fillId="0" borderId="1" xfId="5" applyNumberFormat="1" applyFont="1" applyFill="1" applyBorder="1" applyAlignment="1">
      <alignment vertical="top"/>
    </xf>
    <xf numFmtId="0" fontId="22" fillId="0" borderId="1" xfId="5" applyFont="1" applyFill="1" applyBorder="1" applyAlignment="1">
      <alignment horizontal="center" vertical="top"/>
    </xf>
    <xf numFmtId="43" fontId="21" fillId="0" borderId="1" xfId="7" applyFont="1" applyBorder="1" applyAlignment="1">
      <alignment vertical="top" wrapText="1"/>
    </xf>
    <xf numFmtId="0" fontId="22" fillId="0" borderId="1" xfId="5" applyFont="1" applyFill="1" applyBorder="1" applyAlignment="1">
      <alignment vertical="top" wrapText="1"/>
    </xf>
    <xf numFmtId="0" fontId="8" fillId="0" borderId="0" xfId="0" applyFont="1" applyBorder="1" applyAlignment="1">
      <alignment horizontal="right"/>
    </xf>
    <xf numFmtId="0" fontId="8" fillId="0" borderId="1" xfId="0" applyFont="1" applyBorder="1" applyAlignment="1">
      <alignment vertical="top"/>
    </xf>
    <xf numFmtId="44" fontId="11" fillId="0" borderId="1" xfId="6" applyFont="1" applyFill="1" applyBorder="1" applyAlignment="1">
      <alignment horizontal="center" vertical="center" wrapText="1"/>
    </xf>
    <xf numFmtId="0" fontId="23" fillId="3" borderId="1" xfId="0" applyFont="1" applyFill="1" applyBorder="1" applyAlignment="1">
      <alignment horizontal="center" vertical="center"/>
    </xf>
    <xf numFmtId="0" fontId="5" fillId="0" borderId="1" xfId="0" applyFont="1" applyFill="1" applyBorder="1" applyAlignment="1">
      <alignment horizontal="center" vertical="center" wrapText="1"/>
    </xf>
    <xf numFmtId="9" fontId="5" fillId="0" borderId="1" xfId="0" applyNumberFormat="1" applyFont="1" applyBorder="1" applyAlignment="1">
      <alignment horizontal="center" vertical="top" wrapText="1"/>
    </xf>
    <xf numFmtId="0" fontId="23" fillId="3" borderId="1" xfId="0" applyFont="1" applyFill="1" applyBorder="1" applyAlignment="1">
      <alignment horizontal="center"/>
    </xf>
    <xf numFmtId="0" fontId="5" fillId="0" borderId="1" xfId="0" applyFont="1" applyFill="1" applyBorder="1" applyAlignment="1">
      <alignment horizontal="center" vertical="top" wrapText="1"/>
    </xf>
    <xf numFmtId="0" fontId="21" fillId="0" borderId="1" xfId="5" applyFont="1" applyBorder="1" applyAlignment="1">
      <alignment horizontal="left" vertical="top" wrapText="1"/>
    </xf>
    <xf numFmtId="0" fontId="20" fillId="2" borderId="6" xfId="0" applyFont="1" applyFill="1" applyBorder="1" applyAlignment="1">
      <alignment horizontal="left" vertical="top"/>
    </xf>
    <xf numFmtId="0" fontId="5" fillId="0" borderId="0" xfId="0" applyFont="1" applyBorder="1" applyAlignment="1">
      <alignment horizontal="center" vertical="center"/>
    </xf>
    <xf numFmtId="0" fontId="21" fillId="0" borderId="0" xfId="0" applyFont="1" applyBorder="1" applyAlignment="1">
      <alignment horizontal="center" vertical="center"/>
    </xf>
    <xf numFmtId="0" fontId="21" fillId="0" borderId="0" xfId="0" applyFont="1" applyAlignment="1">
      <alignment horizontal="center" vertical="center"/>
    </xf>
    <xf numFmtId="0" fontId="21" fillId="0" borderId="1" xfId="0" applyFont="1" applyFill="1" applyBorder="1" applyAlignment="1">
      <alignment horizontal="left" vertical="top" wrapText="1"/>
    </xf>
    <xf numFmtId="0" fontId="19" fillId="0" borderId="1" xfId="5" applyFont="1" applyFill="1" applyBorder="1" applyAlignment="1">
      <alignment horizontal="center" vertical="top"/>
    </xf>
    <xf numFmtId="0" fontId="8" fillId="4" borderId="1" xfId="0" applyFont="1" applyFill="1" applyBorder="1" applyAlignment="1" applyProtection="1">
      <alignment horizontal="center" vertical="top"/>
      <protection locked="0"/>
    </xf>
    <xf numFmtId="0" fontId="17" fillId="0" borderId="1" xfId="0" applyFont="1" applyFill="1" applyBorder="1" applyAlignment="1" applyProtection="1">
      <alignment horizontal="center" vertical="top"/>
    </xf>
    <xf numFmtId="14" fontId="22" fillId="0" borderId="1" xfId="5" applyNumberFormat="1" applyFont="1" applyFill="1" applyBorder="1" applyAlignment="1">
      <alignment horizontal="left" vertical="top"/>
    </xf>
    <xf numFmtId="0" fontId="22" fillId="0" borderId="1" xfId="5" applyFont="1" applyFill="1" applyBorder="1" applyAlignment="1">
      <alignment horizontal="left" vertical="top" wrapText="1"/>
    </xf>
    <xf numFmtId="0" fontId="22" fillId="0" borderId="1" xfId="5" applyFont="1" applyFill="1" applyBorder="1" applyAlignment="1">
      <alignment horizontal="left" vertical="top"/>
    </xf>
    <xf numFmtId="0" fontId="22" fillId="0" borderId="1" xfId="5" applyFont="1" applyFill="1" applyBorder="1" applyAlignment="1">
      <alignment horizontal="center" vertical="top"/>
    </xf>
    <xf numFmtId="0" fontId="22" fillId="0" borderId="1" xfId="5" applyFont="1" applyFill="1" applyBorder="1" applyAlignment="1">
      <alignment horizontal="center" vertical="top" wrapText="1"/>
    </xf>
    <xf numFmtId="0" fontId="22" fillId="0" borderId="1" xfId="5" applyFont="1" applyFill="1" applyBorder="1" applyAlignment="1">
      <alignment horizontal="left" vertical="top" wrapText="1"/>
    </xf>
    <xf numFmtId="0" fontId="21" fillId="0" borderId="1" xfId="0" applyFont="1" applyFill="1" applyBorder="1" applyAlignment="1">
      <alignment horizontal="left" vertical="top" wrapText="1"/>
    </xf>
    <xf numFmtId="0" fontId="8" fillId="4" borderId="1" xfId="0" applyFont="1" applyFill="1" applyBorder="1" applyAlignment="1" applyProtection="1">
      <alignment horizontal="center" vertical="top"/>
      <protection locked="0"/>
    </xf>
    <xf numFmtId="0" fontId="19" fillId="0" borderId="1" xfId="5" applyFont="1" applyFill="1" applyBorder="1" applyAlignment="1">
      <alignment horizontal="center" vertical="top"/>
    </xf>
    <xf numFmtId="0" fontId="22" fillId="0" borderId="1" xfId="5" applyFont="1" applyFill="1" applyBorder="1" applyAlignment="1">
      <alignment horizontal="center" vertical="top" wrapText="1"/>
    </xf>
    <xf numFmtId="14" fontId="22" fillId="0" borderId="1" xfId="5" applyNumberFormat="1" applyFont="1" applyFill="1" applyBorder="1" applyAlignment="1">
      <alignment horizontal="left" vertical="top"/>
    </xf>
    <xf numFmtId="0" fontId="22" fillId="0" borderId="1" xfId="5" applyFont="1" applyFill="1" applyBorder="1" applyAlignment="1">
      <alignment horizontal="center" vertical="top"/>
    </xf>
    <xf numFmtId="0" fontId="17" fillId="0" borderId="1" xfId="0" applyFont="1" applyFill="1" applyBorder="1" applyAlignment="1" applyProtection="1">
      <alignment horizontal="center" vertical="top"/>
    </xf>
    <xf numFmtId="0" fontId="22" fillId="0" borderId="5" xfId="0" applyFont="1" applyBorder="1" applyAlignment="1">
      <alignment horizontal="left" vertical="center" wrapText="1"/>
    </xf>
    <xf numFmtId="0" fontId="8" fillId="0" borderId="1" xfId="0" applyFont="1" applyFill="1" applyBorder="1" applyAlignment="1" applyProtection="1">
      <alignment vertical="top"/>
    </xf>
    <xf numFmtId="0" fontId="17" fillId="0" borderId="1" xfId="0" applyFont="1" applyFill="1" applyBorder="1" applyAlignment="1" applyProtection="1">
      <alignment vertical="top"/>
    </xf>
    <xf numFmtId="0" fontId="22" fillId="0" borderId="5" xfId="5" applyFont="1" applyFill="1" applyBorder="1" applyAlignment="1">
      <alignment horizontal="left" vertical="top" wrapText="1"/>
    </xf>
    <xf numFmtId="0" fontId="8" fillId="0" borderId="5" xfId="5" applyFont="1" applyFill="1" applyBorder="1" applyAlignment="1">
      <alignment horizontal="right" vertical="top"/>
    </xf>
    <xf numFmtId="9" fontId="21" fillId="0" borderId="1" xfId="13" applyFont="1" applyBorder="1" applyAlignment="1">
      <alignment horizontal="center" vertical="top" wrapText="1"/>
    </xf>
    <xf numFmtId="0" fontId="21" fillId="0" borderId="1" xfId="0" applyFont="1" applyBorder="1" applyAlignment="1">
      <alignment horizontal="left" vertical="top" wrapText="1"/>
    </xf>
    <xf numFmtId="9" fontId="21" fillId="0" borderId="1" xfId="0" applyNumberFormat="1" applyFont="1" applyBorder="1" applyAlignment="1">
      <alignment horizontal="center" vertical="top" wrapText="1"/>
    </xf>
    <xf numFmtId="0" fontId="21" fillId="0" borderId="1" xfId="0" applyFont="1" applyBorder="1" applyAlignment="1">
      <alignment horizontal="center" vertical="top"/>
    </xf>
    <xf numFmtId="0" fontId="19" fillId="0" borderId="1" xfId="5" applyFont="1" applyFill="1" applyBorder="1" applyAlignment="1">
      <alignment horizontal="center" vertical="top"/>
    </xf>
    <xf numFmtId="0" fontId="8" fillId="4" borderId="1" xfId="0" applyFont="1" applyFill="1" applyBorder="1" applyAlignment="1" applyProtection="1">
      <alignment horizontal="center" vertical="top"/>
      <protection locked="0"/>
    </xf>
    <xf numFmtId="0" fontId="17" fillId="0" borderId="1" xfId="0" applyFont="1" applyFill="1" applyBorder="1" applyAlignment="1" applyProtection="1">
      <alignment horizontal="center" vertical="top"/>
    </xf>
    <xf numFmtId="0" fontId="8" fillId="0" borderId="1" xfId="0" applyFont="1" applyFill="1" applyBorder="1" applyAlignment="1" applyProtection="1">
      <alignment horizontal="center" vertical="top"/>
    </xf>
    <xf numFmtId="14" fontId="22" fillId="0" borderId="1" xfId="5" applyNumberFormat="1" applyFont="1" applyFill="1" applyBorder="1" applyAlignment="1">
      <alignment horizontal="left" vertical="top"/>
    </xf>
    <xf numFmtId="0" fontId="22" fillId="0" borderId="1" xfId="5" applyFont="1" applyFill="1" applyBorder="1" applyAlignment="1">
      <alignment horizontal="left" vertical="top" wrapText="1"/>
    </xf>
    <xf numFmtId="0" fontId="22" fillId="0" borderId="1" xfId="5" applyFont="1" applyFill="1" applyBorder="1" applyAlignment="1">
      <alignment horizontal="left" vertical="top"/>
    </xf>
    <xf numFmtId="0" fontId="22" fillId="0" borderId="1" xfId="5" applyFont="1" applyFill="1" applyBorder="1" applyAlignment="1">
      <alignment horizontal="center" vertical="top"/>
    </xf>
    <xf numFmtId="0" fontId="21" fillId="0" borderId="1" xfId="0" applyFont="1" applyFill="1" applyBorder="1" applyAlignment="1">
      <alignment horizontal="left" vertical="top" wrapText="1"/>
    </xf>
    <xf numFmtId="0" fontId="21" fillId="0" borderId="1" xfId="0" applyFont="1" applyBorder="1" applyAlignment="1">
      <alignment horizontal="left" vertical="top" wrapText="1"/>
    </xf>
    <xf numFmtId="0" fontId="8" fillId="0" borderId="1" xfId="5" applyFont="1" applyFill="1" applyBorder="1" applyAlignment="1">
      <alignment vertical="top"/>
    </xf>
    <xf numFmtId="0" fontId="5" fillId="0" borderId="0" xfId="0" applyFont="1" applyBorder="1" applyAlignment="1">
      <alignment horizontal="left" vertical="top" wrapText="1"/>
    </xf>
    <xf numFmtId="0" fontId="5" fillId="0" borderId="0" xfId="0" applyFont="1" applyBorder="1" applyAlignment="1">
      <alignment horizontal="center" vertical="top" wrapText="1"/>
    </xf>
    <xf numFmtId="0" fontId="5" fillId="0" borderId="0" xfId="0" applyFont="1" applyFill="1" applyBorder="1" applyAlignment="1">
      <alignment horizontal="center" vertical="top" wrapText="1"/>
    </xf>
    <xf numFmtId="9" fontId="5" fillId="0" borderId="0" xfId="13" applyFont="1" applyFill="1" applyBorder="1" applyAlignment="1">
      <alignment horizontal="center" vertical="top" wrapText="1"/>
    </xf>
    <xf numFmtId="0" fontId="5" fillId="0" borderId="0" xfId="0" applyFont="1" applyFill="1" applyBorder="1" applyAlignment="1">
      <alignment horizontal="left" vertical="top" wrapText="1"/>
    </xf>
    <xf numFmtId="0" fontId="5" fillId="0" borderId="0" xfId="0" applyFont="1" applyFill="1" applyBorder="1" applyAlignment="1">
      <alignment horizontal="right" vertical="top"/>
    </xf>
    <xf numFmtId="9" fontId="5" fillId="0" borderId="0" xfId="0" applyNumberFormat="1" applyFont="1" applyBorder="1" applyAlignment="1">
      <alignment horizontal="center" vertical="top" wrapText="1"/>
    </xf>
    <xf numFmtId="9" fontId="5" fillId="0" borderId="0" xfId="0" applyNumberFormat="1"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applyBorder="1" applyAlignment="1">
      <alignment vertical="center" wrapText="1"/>
    </xf>
    <xf numFmtId="0" fontId="21" fillId="0" borderId="1" xfId="0" applyFont="1" applyBorder="1" applyAlignment="1">
      <alignment horizontal="right" vertical="top" wrapText="1"/>
    </xf>
    <xf numFmtId="9" fontId="21" fillId="0" borderId="1" xfId="0" applyNumberFormat="1" applyFont="1" applyBorder="1" applyAlignment="1">
      <alignment horizontal="center" vertical="top"/>
    </xf>
    <xf numFmtId="9" fontId="21" fillId="0" borderId="1" xfId="0" applyNumberFormat="1" applyFont="1" applyBorder="1" applyAlignment="1">
      <alignment horizontal="left" vertical="top"/>
    </xf>
    <xf numFmtId="0" fontId="21" fillId="0" borderId="1" xfId="0" applyFont="1" applyBorder="1" applyAlignment="1">
      <alignment vertical="top"/>
    </xf>
    <xf numFmtId="0" fontId="24" fillId="0" borderId="1" xfId="0" applyFont="1" applyBorder="1" applyAlignment="1">
      <alignment horizontal="right" vertical="top" wrapText="1"/>
    </xf>
    <xf numFmtId="9" fontId="24" fillId="0" borderId="1" xfId="13" applyFont="1" applyBorder="1" applyAlignment="1">
      <alignment horizontal="center" vertical="top" wrapText="1"/>
    </xf>
    <xf numFmtId="9" fontId="24" fillId="0" borderId="1" xfId="0" applyNumberFormat="1" applyFont="1" applyBorder="1" applyAlignment="1">
      <alignment horizontal="center" vertical="top"/>
    </xf>
    <xf numFmtId="9" fontId="24" fillId="0" borderId="1" xfId="0" applyNumberFormat="1" applyFont="1" applyBorder="1" applyAlignment="1">
      <alignment horizontal="left" vertical="top"/>
    </xf>
    <xf numFmtId="0" fontId="24" fillId="0" borderId="1" xfId="0" applyFont="1" applyBorder="1" applyAlignment="1">
      <alignment horizontal="center" vertical="top" wrapText="1"/>
    </xf>
    <xf numFmtId="0" fontId="21" fillId="0" borderId="1" xfId="0" applyFont="1" applyFill="1" applyBorder="1" applyAlignment="1">
      <alignment horizontal="right" vertical="top"/>
    </xf>
    <xf numFmtId="9" fontId="21" fillId="0" borderId="1" xfId="0" applyNumberFormat="1" applyFont="1" applyFill="1" applyBorder="1" applyAlignment="1">
      <alignment horizontal="center" vertical="top" wrapText="1"/>
    </xf>
    <xf numFmtId="9" fontId="21" fillId="0" borderId="1" xfId="0" applyNumberFormat="1" applyFont="1" applyFill="1" applyBorder="1" applyAlignment="1">
      <alignment horizontal="center" vertical="top"/>
    </xf>
    <xf numFmtId="0" fontId="21" fillId="0" borderId="1" xfId="0" applyFont="1" applyBorder="1" applyAlignment="1">
      <alignment horizontal="left" vertical="top"/>
    </xf>
    <xf numFmtId="9" fontId="21" fillId="0" borderId="1" xfId="0" applyNumberFormat="1" applyFont="1" applyFill="1" applyBorder="1" applyAlignment="1">
      <alignment vertical="top" wrapText="1"/>
    </xf>
    <xf numFmtId="44" fontId="21" fillId="0" borderId="1" xfId="6" applyFont="1" applyFill="1" applyBorder="1" applyAlignment="1">
      <alignment vertical="top" wrapText="1"/>
    </xf>
    <xf numFmtId="0" fontId="21" fillId="0" borderId="1" xfId="0" applyFont="1" applyFill="1" applyBorder="1"/>
    <xf numFmtId="0" fontId="21" fillId="0" borderId="1" xfId="0" applyFont="1" applyBorder="1"/>
    <xf numFmtId="0" fontId="21" fillId="0" borderId="1" xfId="0" applyFont="1" applyFill="1" applyBorder="1" applyAlignment="1">
      <alignment vertical="center" wrapText="1"/>
    </xf>
    <xf numFmtId="9" fontId="21" fillId="0" borderId="6" xfId="0" applyNumberFormat="1" applyFont="1" applyFill="1" applyBorder="1" applyAlignment="1">
      <alignment horizontal="center" vertical="top" wrapText="1"/>
    </xf>
    <xf numFmtId="0" fontId="21" fillId="0" borderId="6" xfId="0" applyFont="1" applyFill="1" applyBorder="1" applyAlignment="1">
      <alignment horizontal="right" vertical="top"/>
    </xf>
    <xf numFmtId="0" fontId="21" fillId="0" borderId="6" xfId="0" applyFont="1" applyFill="1" applyBorder="1" applyAlignment="1">
      <alignment horizontal="left" vertical="top" wrapText="1"/>
    </xf>
    <xf numFmtId="9" fontId="21" fillId="0" borderId="6" xfId="0" applyNumberFormat="1" applyFont="1" applyFill="1" applyBorder="1" applyAlignment="1">
      <alignment horizontal="center" vertical="top"/>
    </xf>
    <xf numFmtId="0" fontId="21" fillId="0" borderId="5" xfId="0" applyFont="1" applyFill="1" applyBorder="1" applyAlignment="1">
      <alignment vertical="top" wrapText="1"/>
    </xf>
    <xf numFmtId="0" fontId="21" fillId="0" borderId="6" xfId="0" applyFont="1" applyFill="1" applyBorder="1" applyAlignment="1">
      <alignment vertical="center" wrapText="1"/>
    </xf>
    <xf numFmtId="44" fontId="21" fillId="0" borderId="6" xfId="6" applyFont="1" applyFill="1" applyBorder="1" applyAlignment="1">
      <alignment vertical="center" wrapText="1"/>
    </xf>
    <xf numFmtId="0" fontId="21" fillId="0" borderId="6" xfId="0" applyFont="1" applyFill="1" applyBorder="1"/>
    <xf numFmtId="44" fontId="21" fillId="0" borderId="1" xfId="6" applyFont="1" applyFill="1" applyBorder="1" applyAlignment="1">
      <alignment vertical="center" wrapText="1"/>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9" fontId="21" fillId="0" borderId="1" xfId="0" applyNumberFormat="1" applyFont="1" applyFill="1" applyBorder="1" applyAlignment="1">
      <alignment horizontal="center" vertical="center" wrapText="1"/>
    </xf>
    <xf numFmtId="0" fontId="21" fillId="0" borderId="6" xfId="0" applyFont="1" applyFill="1" applyBorder="1" applyAlignment="1">
      <alignment vertical="top" wrapText="1"/>
    </xf>
    <xf numFmtId="0" fontId="21" fillId="0" borderId="1" xfId="0" applyFont="1" applyFill="1" applyBorder="1" applyAlignment="1">
      <alignment vertical="center"/>
    </xf>
    <xf numFmtId="0" fontId="22" fillId="0" borderId="1" xfId="0" applyFont="1" applyFill="1" applyBorder="1" applyAlignment="1">
      <alignment vertical="center" wrapText="1"/>
    </xf>
    <xf numFmtId="44" fontId="22" fillId="0" borderId="1" xfId="6" applyFont="1" applyBorder="1" applyAlignment="1">
      <alignment vertical="center"/>
    </xf>
    <xf numFmtId="0" fontId="21" fillId="4" borderId="5" xfId="14" applyFont="1" applyFill="1" applyBorder="1" applyAlignment="1" applyProtection="1">
      <alignment vertical="top" wrapText="1"/>
      <protection locked="0"/>
    </xf>
    <xf numFmtId="0" fontId="21" fillId="4" borderId="6" xfId="14" applyFont="1" applyFill="1" applyBorder="1" applyAlignment="1" applyProtection="1">
      <alignment vertical="top" wrapText="1"/>
      <protection locked="0"/>
    </xf>
    <xf numFmtId="43" fontId="20" fillId="2" borderId="1" xfId="7" applyFont="1" applyFill="1" applyBorder="1" applyAlignment="1">
      <alignment horizontal="left" vertical="top" wrapText="1"/>
    </xf>
    <xf numFmtId="43" fontId="21" fillId="0" borderId="4" xfId="7" applyFont="1" applyBorder="1" applyAlignment="1">
      <alignment horizontal="left" vertical="top" wrapText="1"/>
    </xf>
    <xf numFmtId="43" fontId="21" fillId="0" borderId="4" xfId="7" applyFont="1" applyBorder="1" applyAlignment="1">
      <alignment horizontal="center" vertical="top" wrapText="1"/>
    </xf>
    <xf numFmtId="9" fontId="21" fillId="0" borderId="4" xfId="7" applyNumberFormat="1" applyFont="1" applyBorder="1" applyAlignment="1">
      <alignment horizontal="center" vertical="top" wrapText="1"/>
    </xf>
    <xf numFmtId="43" fontId="21" fillId="0" borderId="1" xfId="7" applyFont="1" applyBorder="1" applyAlignment="1">
      <alignment horizontal="left" vertical="top" wrapText="1"/>
    </xf>
    <xf numFmtId="164" fontId="21" fillId="0" borderId="1" xfId="7" applyNumberFormat="1" applyFont="1" applyBorder="1" applyAlignment="1">
      <alignment horizontal="right" vertical="top" wrapText="1"/>
    </xf>
    <xf numFmtId="9" fontId="21" fillId="0" borderId="3" xfId="0" applyNumberFormat="1" applyFont="1" applyBorder="1" applyAlignment="1">
      <alignment horizontal="center" vertical="top" wrapText="1"/>
    </xf>
    <xf numFmtId="9" fontId="21" fillId="0" borderId="1" xfId="7" applyNumberFormat="1" applyFont="1" applyBorder="1" applyAlignment="1">
      <alignment horizontal="left" vertical="top"/>
    </xf>
    <xf numFmtId="0" fontId="21" fillId="4" borderId="1" xfId="14" quotePrefix="1" applyFont="1" applyFill="1" applyBorder="1" applyAlignment="1" applyProtection="1">
      <alignment vertical="top" wrapText="1"/>
      <protection locked="0"/>
    </xf>
    <xf numFmtId="44" fontId="21" fillId="0" borderId="1" xfId="6" applyFont="1" applyFill="1" applyBorder="1" applyAlignment="1">
      <alignment horizontal="center" vertical="top"/>
    </xf>
    <xf numFmtId="43" fontId="21" fillId="0" borderId="1" xfId="7" applyFont="1" applyBorder="1"/>
    <xf numFmtId="9" fontId="21" fillId="0" borderId="1" xfId="13" applyFont="1" applyBorder="1" applyAlignment="1">
      <alignment horizontal="center" vertical="top"/>
    </xf>
    <xf numFmtId="44" fontId="21" fillId="0" borderId="1" xfId="6" applyFont="1" applyBorder="1" applyAlignment="1">
      <alignment horizontal="right" vertical="top"/>
    </xf>
    <xf numFmtId="44" fontId="21" fillId="0" borderId="1" xfId="6" applyFont="1" applyBorder="1" applyAlignment="1">
      <alignment vertical="top"/>
    </xf>
    <xf numFmtId="0" fontId="21" fillId="0" borderId="1" xfId="5" applyFont="1" applyFill="1" applyBorder="1" applyAlignment="1">
      <alignment vertical="top"/>
    </xf>
    <xf numFmtId="9" fontId="21" fillId="0" borderId="1" xfId="13" applyFont="1" applyBorder="1" applyAlignment="1">
      <alignment vertical="top"/>
    </xf>
    <xf numFmtId="44" fontId="21" fillId="0" borderId="1" xfId="6" applyFont="1" applyBorder="1"/>
    <xf numFmtId="0" fontId="21" fillId="0" borderId="0" xfId="0" applyFont="1" applyAlignment="1">
      <alignment vertical="top"/>
    </xf>
    <xf numFmtId="0" fontId="21" fillId="0" borderId="0" xfId="0" applyFont="1" applyAlignment="1">
      <alignment horizontal="left"/>
    </xf>
    <xf numFmtId="0" fontId="20" fillId="2" borderId="1" xfId="0" applyFont="1" applyFill="1" applyBorder="1" applyAlignment="1">
      <alignment horizontal="left" vertical="top" wrapText="1"/>
    </xf>
    <xf numFmtId="0" fontId="17" fillId="0" borderId="1" xfId="0" applyFont="1" applyFill="1" applyBorder="1" applyAlignment="1" applyProtection="1">
      <alignment horizontal="center" vertical="top"/>
    </xf>
    <xf numFmtId="0" fontId="8" fillId="4" borderId="1" xfId="0" applyFont="1" applyFill="1" applyBorder="1" applyAlignment="1" applyProtection="1">
      <alignment horizontal="center" vertical="top"/>
      <protection locked="0"/>
    </xf>
    <xf numFmtId="0" fontId="21" fillId="0" borderId="1" xfId="0" applyFont="1" applyFill="1" applyBorder="1" applyAlignment="1">
      <alignment horizontal="left" vertical="top" wrapText="1"/>
    </xf>
    <xf numFmtId="9" fontId="21" fillId="0" borderId="1" xfId="0" applyNumberFormat="1" applyFont="1" applyFill="1" applyBorder="1" applyAlignment="1">
      <alignment horizontal="center" vertical="top" wrapText="1"/>
    </xf>
    <xf numFmtId="0" fontId="21" fillId="0" borderId="1" xfId="0" applyFont="1" applyFill="1" applyBorder="1" applyAlignment="1">
      <alignment vertical="top" wrapText="1"/>
    </xf>
    <xf numFmtId="9" fontId="21" fillId="0" borderId="1" xfId="0" applyNumberFormat="1" applyFont="1" applyFill="1" applyBorder="1" applyAlignment="1">
      <alignment horizontal="center" vertical="top"/>
    </xf>
    <xf numFmtId="0" fontId="21" fillId="0" borderId="0" xfId="0" applyFont="1" applyFill="1" applyBorder="1" applyAlignment="1">
      <alignment horizontal="left" vertical="top" wrapText="1"/>
    </xf>
    <xf numFmtId="0" fontId="21" fillId="0" borderId="0" xfId="0" applyFont="1" applyFill="1" applyBorder="1" applyAlignment="1">
      <alignment vertical="top" wrapText="1"/>
    </xf>
    <xf numFmtId="9" fontId="21" fillId="0" borderId="0" xfId="0" applyNumberFormat="1" applyFont="1" applyFill="1" applyBorder="1" applyAlignment="1">
      <alignment horizontal="center" vertical="top" wrapText="1"/>
    </xf>
    <xf numFmtId="0" fontId="21" fillId="0" borderId="0" xfId="0" applyFont="1" applyFill="1" applyBorder="1" applyAlignment="1">
      <alignment horizontal="center" vertical="top" wrapText="1"/>
    </xf>
    <xf numFmtId="9" fontId="21" fillId="0" borderId="0" xfId="13" applyFont="1" applyFill="1" applyBorder="1" applyAlignment="1">
      <alignment horizontal="center" vertical="top" wrapText="1"/>
    </xf>
    <xf numFmtId="9" fontId="21" fillId="0" borderId="0" xfId="0" applyNumberFormat="1" applyFont="1" applyFill="1" applyBorder="1" applyAlignment="1">
      <alignment horizontal="center" vertical="top"/>
    </xf>
    <xf numFmtId="0" fontId="21" fillId="4" borderId="0" xfId="14" quotePrefix="1" applyFont="1" applyFill="1" applyBorder="1" applyAlignment="1" applyProtection="1">
      <alignment horizontal="left" vertical="top" wrapText="1"/>
      <protection locked="0"/>
    </xf>
    <xf numFmtId="0" fontId="21" fillId="0" borderId="0" xfId="0" quotePrefix="1" applyFont="1" applyFill="1" applyBorder="1" applyAlignment="1">
      <alignment horizontal="left" vertical="top" wrapText="1"/>
    </xf>
    <xf numFmtId="0" fontId="21" fillId="0" borderId="0" xfId="0" applyFont="1" applyFill="1" applyBorder="1" applyAlignment="1">
      <alignment vertical="center"/>
    </xf>
    <xf numFmtId="0" fontId="21" fillId="4" borderId="4" xfId="14" applyFont="1" applyFill="1" applyBorder="1" applyAlignment="1" applyProtection="1">
      <alignment vertical="top" wrapText="1"/>
      <protection locked="0"/>
    </xf>
    <xf numFmtId="9" fontId="21" fillId="0" borderId="1" xfId="0" applyNumberFormat="1" applyFont="1" applyFill="1" applyBorder="1" applyAlignment="1">
      <alignment horizontal="center" vertical="top" wrapText="1"/>
    </xf>
    <xf numFmtId="0" fontId="21" fillId="0" borderId="1" xfId="0" applyFont="1" applyBorder="1" applyAlignment="1">
      <alignment vertical="top" wrapText="1"/>
    </xf>
    <xf numFmtId="9" fontId="21" fillId="0" borderId="1" xfId="0" applyNumberFormat="1" applyFont="1" applyBorder="1" applyAlignment="1">
      <alignment horizontal="center" vertical="top" wrapText="1"/>
    </xf>
    <xf numFmtId="9" fontId="21" fillId="0" borderId="1" xfId="13" applyFont="1" applyBorder="1" applyAlignment="1">
      <alignment horizontal="center" vertical="top" wrapText="1"/>
    </xf>
    <xf numFmtId="0" fontId="21" fillId="0" borderId="1" xfId="0" applyFont="1" applyFill="1" applyBorder="1" applyAlignment="1">
      <alignment horizontal="left" vertical="top" wrapText="1"/>
    </xf>
    <xf numFmtId="0" fontId="21" fillId="0" borderId="1" xfId="0" applyFont="1" applyBorder="1" applyAlignment="1">
      <alignment horizontal="left" vertical="top" wrapText="1"/>
    </xf>
    <xf numFmtId="9" fontId="21" fillId="0" borderId="1" xfId="0" applyNumberFormat="1" applyFont="1" applyBorder="1" applyAlignment="1">
      <alignment horizontal="center" vertical="top" wrapText="1"/>
    </xf>
    <xf numFmtId="0" fontId="21" fillId="0" borderId="1" xfId="0" applyFont="1" applyBorder="1" applyAlignment="1">
      <alignment horizontal="center" vertical="top"/>
    </xf>
    <xf numFmtId="0" fontId="21" fillId="0" borderId="1" xfId="5" applyFont="1" applyBorder="1" applyAlignment="1">
      <alignment horizontal="left" vertical="top" wrapText="1"/>
    </xf>
    <xf numFmtId="9" fontId="21" fillId="0" borderId="1" xfId="0" applyNumberFormat="1" applyFont="1" applyFill="1" applyBorder="1" applyAlignment="1">
      <alignment horizontal="center" vertical="top" wrapText="1"/>
    </xf>
    <xf numFmtId="0" fontId="21" fillId="0" borderId="4" xfId="0" applyFont="1" applyFill="1" applyBorder="1" applyAlignment="1">
      <alignment horizontal="left" vertical="top" wrapText="1"/>
    </xf>
    <xf numFmtId="0" fontId="21" fillId="0" borderId="1" xfId="0" applyFont="1" applyFill="1" applyBorder="1" applyAlignment="1">
      <alignment horizontal="center" vertical="top" wrapText="1"/>
    </xf>
    <xf numFmtId="0" fontId="21" fillId="0" borderId="1" xfId="0" applyFont="1" applyBorder="1" applyAlignment="1">
      <alignment horizontal="left" vertical="center" wrapText="1"/>
    </xf>
    <xf numFmtId="9" fontId="21" fillId="0" borderId="1" xfId="0" applyNumberFormat="1" applyFont="1" applyBorder="1" applyAlignment="1">
      <alignment horizontal="center" vertical="center" wrapText="1"/>
    </xf>
    <xf numFmtId="0" fontId="21" fillId="0" borderId="4" xfId="0" applyFont="1" applyBorder="1" applyAlignment="1">
      <alignment horizontal="left" vertical="top" wrapText="1"/>
    </xf>
    <xf numFmtId="0" fontId="21" fillId="0" borderId="1" xfId="0" applyFont="1" applyFill="1" applyBorder="1" applyAlignment="1">
      <alignment vertical="top" wrapText="1"/>
    </xf>
    <xf numFmtId="0" fontId="21" fillId="0" borderId="1" xfId="0" applyFont="1" applyBorder="1" applyAlignment="1">
      <alignment vertical="top" wrapText="1"/>
    </xf>
    <xf numFmtId="0" fontId="5" fillId="0" borderId="1" xfId="0" applyFont="1" applyFill="1" applyBorder="1" applyAlignment="1">
      <alignment vertical="top" wrapText="1"/>
    </xf>
    <xf numFmtId="0" fontId="23" fillId="3" borderId="1" xfId="0" applyFont="1" applyFill="1" applyBorder="1" applyAlignment="1">
      <alignment horizontal="center"/>
    </xf>
    <xf numFmtId="0" fontId="5" fillId="0" borderId="1" xfId="0" applyFont="1" applyBorder="1" applyAlignment="1">
      <alignment horizontal="left" vertical="top" wrapText="1"/>
    </xf>
    <xf numFmtId="0" fontId="22" fillId="0" borderId="1" xfId="5" applyFont="1" applyFill="1" applyBorder="1" applyAlignment="1">
      <alignment horizontal="left" vertical="top" wrapText="1"/>
    </xf>
    <xf numFmtId="0" fontId="16" fillId="0" borderId="0" xfId="0" applyFont="1" applyBorder="1" applyAlignment="1">
      <alignment horizontal="center" vertical="center"/>
    </xf>
    <xf numFmtId="0" fontId="8" fillId="0" borderId="0" xfId="0"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1" xfId="0" applyFont="1" applyFill="1" applyBorder="1" applyAlignment="1">
      <alignment horizontal="center" vertical="center"/>
    </xf>
    <xf numFmtId="0" fontId="8" fillId="4" borderId="4" xfId="0" applyFont="1" applyFill="1" applyBorder="1" applyAlignment="1" applyProtection="1">
      <alignment horizontal="center" vertical="top"/>
      <protection locked="0"/>
    </xf>
    <xf numFmtId="0" fontId="19" fillId="0" borderId="1" xfId="5" applyFont="1" applyFill="1" applyBorder="1" applyAlignment="1">
      <alignment horizontal="center" vertical="top"/>
    </xf>
    <xf numFmtId="0" fontId="22" fillId="0" borderId="1" xfId="5" applyFont="1" applyFill="1" applyBorder="1" applyAlignment="1">
      <alignment horizontal="center" vertical="top" wrapText="1"/>
    </xf>
    <xf numFmtId="14" fontId="22" fillId="0" borderId="1" xfId="5" applyNumberFormat="1" applyFont="1" applyFill="1" applyBorder="1" applyAlignment="1">
      <alignment horizontal="left" vertical="top"/>
    </xf>
    <xf numFmtId="0" fontId="22" fillId="0" borderId="1" xfId="5" applyFont="1" applyFill="1" applyBorder="1" applyAlignment="1">
      <alignment horizontal="center" vertical="top"/>
    </xf>
    <xf numFmtId="0" fontId="17" fillId="0" borderId="1" xfId="0" applyFont="1" applyFill="1" applyBorder="1" applyAlignment="1" applyProtection="1">
      <alignment horizontal="center" vertical="top"/>
    </xf>
    <xf numFmtId="0" fontId="8" fillId="4" borderId="1" xfId="0" applyFont="1" applyFill="1" applyBorder="1" applyAlignment="1" applyProtection="1">
      <alignment horizontal="center" vertical="top"/>
      <protection locked="0"/>
    </xf>
    <xf numFmtId="0" fontId="8" fillId="0" borderId="1" xfId="0" applyFont="1" applyFill="1" applyBorder="1" applyAlignment="1" applyProtection="1">
      <alignment horizontal="center" vertical="top"/>
    </xf>
    <xf numFmtId="0" fontId="8" fillId="0" borderId="4" xfId="0" applyFont="1" applyFill="1" applyBorder="1" applyAlignment="1" applyProtection="1">
      <alignment horizontal="center" vertical="top"/>
    </xf>
    <xf numFmtId="0" fontId="17" fillId="0" borderId="4" xfId="0" applyFont="1" applyFill="1" applyBorder="1" applyAlignment="1" applyProtection="1">
      <alignment horizontal="center" vertical="top"/>
    </xf>
    <xf numFmtId="0" fontId="20" fillId="0" borderId="0" xfId="0" applyFont="1" applyBorder="1" applyAlignment="1">
      <alignment horizontal="center" wrapText="1"/>
    </xf>
    <xf numFmtId="0" fontId="21" fillId="0" borderId="1" xfId="0" applyFont="1" applyFill="1" applyBorder="1" applyAlignment="1">
      <alignment horizontal="left" vertical="top" wrapText="1"/>
    </xf>
    <xf numFmtId="0" fontId="21" fillId="0" borderId="1" xfId="0" applyFont="1" applyBorder="1" applyAlignment="1">
      <alignment horizontal="left" vertical="top" wrapText="1"/>
    </xf>
    <xf numFmtId="0" fontId="5" fillId="0" borderId="1" xfId="0" applyFont="1" applyBorder="1" applyAlignment="1">
      <alignment horizontal="left" vertical="top" wrapText="1"/>
    </xf>
    <xf numFmtId="0" fontId="21" fillId="0" borderId="4" xfId="0" applyFont="1" applyBorder="1" applyAlignment="1">
      <alignment horizontal="left" vertical="top" wrapText="1"/>
    </xf>
    <xf numFmtId="0" fontId="5" fillId="0" borderId="1" xfId="0" applyFont="1" applyFill="1" applyBorder="1" applyAlignment="1">
      <alignment vertical="top" wrapText="1"/>
    </xf>
    <xf numFmtId="0" fontId="21" fillId="0" borderId="1" xfId="0" applyFont="1" applyFill="1" applyBorder="1" applyAlignment="1">
      <alignment vertical="top" wrapText="1"/>
    </xf>
    <xf numFmtId="0" fontId="21" fillId="0" borderId="1" xfId="0" applyFont="1" applyBorder="1" applyAlignment="1">
      <alignment vertical="top" wrapText="1"/>
    </xf>
    <xf numFmtId="0" fontId="22" fillId="0" borderId="4" xfId="5" applyFont="1" applyFill="1" applyBorder="1" applyAlignment="1">
      <alignment horizontal="left" vertical="top" wrapText="1"/>
    </xf>
    <xf numFmtId="0" fontId="19" fillId="0" borderId="1" xfId="5" applyFont="1" applyFill="1" applyBorder="1" applyAlignment="1">
      <alignment horizontal="center" vertical="top"/>
    </xf>
    <xf numFmtId="0" fontId="8" fillId="4" borderId="1" xfId="0" applyFont="1" applyFill="1" applyBorder="1" applyAlignment="1" applyProtection="1">
      <alignment horizontal="center" vertical="top"/>
      <protection locked="0"/>
    </xf>
    <xf numFmtId="0" fontId="17" fillId="0" borderId="1" xfId="0" applyFont="1" applyFill="1" applyBorder="1" applyAlignment="1" applyProtection="1">
      <alignment horizontal="center" vertical="top"/>
    </xf>
    <xf numFmtId="0" fontId="8" fillId="0" borderId="1" xfId="0" applyFont="1" applyFill="1" applyBorder="1" applyAlignment="1" applyProtection="1">
      <alignment horizontal="center" vertical="top"/>
    </xf>
    <xf numFmtId="14" fontId="22" fillId="0" borderId="1" xfId="5" applyNumberFormat="1" applyFont="1" applyFill="1" applyBorder="1" applyAlignment="1">
      <alignment horizontal="left" vertical="top"/>
    </xf>
    <xf numFmtId="0" fontId="22" fillId="0" borderId="1" xfId="5" applyFont="1" applyFill="1" applyBorder="1" applyAlignment="1">
      <alignment horizontal="center" vertical="top"/>
    </xf>
    <xf numFmtId="0" fontId="22" fillId="0" borderId="1" xfId="5" applyFont="1" applyFill="1" applyBorder="1" applyAlignment="1">
      <alignment horizontal="left" vertical="top" wrapText="1"/>
    </xf>
    <xf numFmtId="0" fontId="7" fillId="3" borderId="1" xfId="0" applyFont="1" applyFill="1" applyBorder="1" applyAlignment="1">
      <alignment horizontal="center" vertical="center"/>
    </xf>
    <xf numFmtId="0" fontId="7" fillId="3" borderId="1" xfId="0" applyFont="1" applyFill="1" applyBorder="1" applyAlignment="1" applyProtection="1">
      <alignment horizontal="center" vertical="center" wrapText="1"/>
      <protection locked="0"/>
    </xf>
    <xf numFmtId="0" fontId="16" fillId="0" borderId="0" xfId="0" applyFont="1" applyBorder="1" applyAlignment="1">
      <alignment horizontal="center" vertical="center"/>
    </xf>
    <xf numFmtId="0" fontId="8" fillId="0" borderId="0" xfId="0" applyFont="1" applyBorder="1" applyAlignment="1">
      <alignment horizontal="center"/>
    </xf>
    <xf numFmtId="44" fontId="8" fillId="0" borderId="0" xfId="6" applyFont="1"/>
    <xf numFmtId="0" fontId="8" fillId="0" borderId="0" xfId="0" applyFont="1"/>
    <xf numFmtId="0" fontId="25" fillId="0" borderId="0" xfId="0" applyFont="1"/>
    <xf numFmtId="9" fontId="22" fillId="0" borderId="0" xfId="13" applyFont="1" applyAlignment="1">
      <alignment horizontal="center" vertical="center"/>
    </xf>
    <xf numFmtId="0" fontId="8" fillId="0" borderId="0" xfId="0" applyFont="1" applyAlignment="1">
      <alignment horizontal="right" vertical="top"/>
    </xf>
    <xf numFmtId="0" fontId="26" fillId="0" borderId="0" xfId="0" applyFont="1"/>
    <xf numFmtId="44" fontId="8" fillId="0" borderId="0" xfId="5" applyNumberFormat="1" applyFont="1" applyFill="1" applyBorder="1"/>
    <xf numFmtId="0" fontId="5" fillId="0" borderId="0" xfId="5" applyFont="1" applyFill="1" applyBorder="1" applyAlignment="1">
      <alignment horizontal="left"/>
    </xf>
    <xf numFmtId="9" fontId="22" fillId="0" borderId="0" xfId="13" applyFont="1" applyFill="1" applyBorder="1" applyAlignment="1">
      <alignment horizontal="center" vertical="center"/>
    </xf>
    <xf numFmtId="0" fontId="8" fillId="0" borderId="0" xfId="5" applyFont="1" applyFill="1" applyBorder="1" applyAlignment="1">
      <alignment horizontal="right" vertical="top"/>
    </xf>
    <xf numFmtId="0" fontId="22" fillId="0" borderId="0" xfId="5" applyFont="1" applyFill="1" applyBorder="1"/>
    <xf numFmtId="44" fontId="22" fillId="0" borderId="1" xfId="6" applyFont="1" applyFill="1" applyBorder="1" applyAlignment="1">
      <alignment vertical="top"/>
    </xf>
    <xf numFmtId="0" fontId="21" fillId="0" borderId="1" xfId="5" applyFont="1" applyFill="1" applyBorder="1" applyAlignment="1">
      <alignment horizontal="left" vertical="top"/>
    </xf>
    <xf numFmtId="9" fontId="11" fillId="4" borderId="1" xfId="5" applyNumberFormat="1" applyFont="1" applyFill="1" applyBorder="1" applyAlignment="1">
      <alignment vertical="top" wrapText="1"/>
    </xf>
    <xf numFmtId="9" fontId="10" fillId="0" borderId="1" xfId="13" applyFont="1" applyFill="1" applyBorder="1" applyAlignment="1">
      <alignment horizontal="center" vertical="center" wrapText="1"/>
    </xf>
    <xf numFmtId="0" fontId="22" fillId="0" borderId="1" xfId="0" applyFont="1" applyFill="1" applyBorder="1" applyAlignment="1">
      <alignment horizontal="right" vertical="top"/>
    </xf>
    <xf numFmtId="0" fontId="22" fillId="0" borderId="4" xfId="5" applyFont="1" applyFill="1" applyBorder="1" applyAlignment="1">
      <alignment vertical="top" wrapText="1"/>
    </xf>
    <xf numFmtId="0" fontId="21" fillId="0" borderId="4" xfId="5" applyFont="1" applyFill="1" applyBorder="1" applyAlignment="1">
      <alignment horizontal="left" vertical="top" wrapText="1"/>
    </xf>
    <xf numFmtId="0" fontId="11" fillId="4" borderId="1" xfId="5" applyFont="1" applyFill="1" applyBorder="1" applyAlignment="1">
      <alignment vertical="top" wrapText="1"/>
    </xf>
    <xf numFmtId="9" fontId="11" fillId="4" borderId="1" xfId="13" applyFont="1" applyFill="1" applyBorder="1" applyAlignment="1">
      <alignment vertical="top" wrapText="1"/>
    </xf>
    <xf numFmtId="9" fontId="10" fillId="0" borderId="4" xfId="13" applyFont="1" applyFill="1" applyBorder="1" applyAlignment="1">
      <alignment horizontal="center" vertical="center" wrapText="1"/>
    </xf>
    <xf numFmtId="0" fontId="22" fillId="0" borderId="4" xfId="5" applyFont="1" applyFill="1" applyBorder="1" applyAlignment="1">
      <alignment horizontal="center" vertical="top" wrapText="1"/>
    </xf>
    <xf numFmtId="0" fontId="22" fillId="0" borderId="6" xfId="5" applyFont="1" applyFill="1" applyBorder="1" applyAlignment="1">
      <alignment vertical="top" wrapText="1"/>
    </xf>
    <xf numFmtId="0" fontId="21" fillId="0" borderId="1" xfId="5" applyFont="1" applyFill="1" applyBorder="1" applyAlignment="1">
      <alignment horizontal="left" vertical="top" wrapText="1"/>
    </xf>
    <xf numFmtId="0" fontId="11" fillId="0" borderId="1" xfId="5" applyFont="1" applyFill="1" applyBorder="1" applyAlignment="1">
      <alignment vertical="top" wrapText="1"/>
    </xf>
    <xf numFmtId="0" fontId="10" fillId="0" borderId="1" xfId="0" applyFont="1" applyBorder="1" applyAlignment="1">
      <alignment vertical="top" wrapText="1"/>
    </xf>
    <xf numFmtId="0" fontId="22" fillId="0" borderId="1" xfId="5" applyFont="1" applyFill="1" applyBorder="1" applyAlignment="1">
      <alignment vertical="top" wrapText="1"/>
    </xf>
    <xf numFmtId="0" fontId="23" fillId="0" borderId="0" xfId="0" applyFont="1" applyBorder="1" applyAlignment="1">
      <alignment horizontal="center" vertical="center"/>
    </xf>
    <xf numFmtId="0" fontId="22" fillId="0" borderId="1" xfId="0" applyFont="1" applyBorder="1" applyAlignment="1">
      <alignment horizontal="center" vertical="center"/>
    </xf>
    <xf numFmtId="44" fontId="22" fillId="0" borderId="1" xfId="6" applyFont="1" applyFill="1" applyBorder="1" applyAlignment="1">
      <alignment horizontal="center" vertical="center" wrapText="1"/>
    </xf>
    <xf numFmtId="9" fontId="11" fillId="0" borderId="1" xfId="13" applyFont="1" applyFill="1" applyBorder="1" applyAlignment="1">
      <alignment horizontal="center" vertical="center" wrapText="1"/>
    </xf>
    <xf numFmtId="9" fontId="11" fillId="0" borderId="1" xfId="13" applyFont="1" applyBorder="1" applyAlignment="1">
      <alignment horizontal="center" vertical="center"/>
    </xf>
    <xf numFmtId="0" fontId="22" fillId="0" borderId="1" xfId="0" applyFont="1" applyBorder="1"/>
    <xf numFmtId="44" fontId="22" fillId="0" borderId="1" xfId="6" applyFont="1" applyBorder="1"/>
    <xf numFmtId="44" fontId="11" fillId="0" borderId="1" xfId="6" applyFont="1" applyBorder="1"/>
    <xf numFmtId="0" fontId="11" fillId="0" borderId="1" xfId="0" applyFont="1" applyBorder="1"/>
    <xf numFmtId="0" fontId="22" fillId="0" borderId="1" xfId="0" applyFont="1" applyBorder="1" applyAlignment="1">
      <alignment horizontal="left"/>
    </xf>
    <xf numFmtId="9" fontId="11" fillId="4" borderId="1" xfId="13" applyFont="1" applyFill="1" applyBorder="1" applyAlignment="1">
      <alignment horizontal="center" vertical="center" wrapText="1"/>
    </xf>
    <xf numFmtId="0" fontId="11" fillId="0" borderId="0" xfId="0" applyFont="1" applyBorder="1"/>
    <xf numFmtId="9" fontId="11" fillId="0" borderId="1" xfId="13" applyFont="1" applyFill="1" applyBorder="1" applyAlignment="1">
      <alignment horizontal="center" vertical="center"/>
    </xf>
    <xf numFmtId="0" fontId="22" fillId="4" borderId="1" xfId="0" applyFont="1" applyFill="1" applyBorder="1" applyAlignment="1">
      <alignment vertical="top" wrapText="1"/>
    </xf>
    <xf numFmtId="0" fontId="22" fillId="0" borderId="6" xfId="0" applyFont="1" applyFill="1" applyBorder="1" applyAlignment="1">
      <alignment vertical="top" wrapText="1"/>
    </xf>
    <xf numFmtId="0" fontId="22" fillId="0" borderId="5" xfId="5" applyFont="1" applyFill="1" applyBorder="1" applyAlignment="1">
      <alignment vertical="top" wrapText="1"/>
    </xf>
    <xf numFmtId="0" fontId="22" fillId="4" borderId="5" xfId="0" applyFont="1" applyFill="1" applyBorder="1" applyAlignment="1">
      <alignment vertical="top"/>
    </xf>
    <xf numFmtId="49" fontId="22" fillId="4" borderId="5" xfId="0" applyNumberFormat="1" applyFont="1" applyFill="1" applyBorder="1" applyAlignment="1">
      <alignment vertical="top" wrapText="1"/>
    </xf>
    <xf numFmtId="0" fontId="11" fillId="4" borderId="1" xfId="5" applyFont="1" applyFill="1" applyBorder="1" applyAlignment="1">
      <alignment horizontal="center" vertical="center" wrapText="1"/>
    </xf>
    <xf numFmtId="9" fontId="11" fillId="4" borderId="1" xfId="5" applyNumberFormat="1" applyFont="1" applyFill="1" applyBorder="1" applyAlignment="1">
      <alignment horizontal="center" vertical="center" wrapText="1"/>
    </xf>
    <xf numFmtId="9" fontId="11" fillId="0" borderId="1" xfId="5" applyNumberFormat="1" applyFont="1" applyFill="1" applyBorder="1" applyAlignment="1">
      <alignment horizontal="center" vertical="center" wrapText="1"/>
    </xf>
    <xf numFmtId="0" fontId="11" fillId="4" borderId="1" xfId="5" applyFont="1" applyFill="1" applyBorder="1" applyAlignment="1">
      <alignment horizontal="center" vertical="center"/>
    </xf>
    <xf numFmtId="0" fontId="22" fillId="0" borderId="6" xfId="0" applyFont="1" applyBorder="1"/>
    <xf numFmtId="44" fontId="22" fillId="0" borderId="6" xfId="6" applyFont="1" applyBorder="1"/>
    <xf numFmtId="44" fontId="11" fillId="0" borderId="6" xfId="6" applyFont="1" applyBorder="1"/>
    <xf numFmtId="0" fontId="11" fillId="0" borderId="6" xfId="5" applyFont="1" applyFill="1" applyBorder="1" applyAlignment="1">
      <alignment vertical="center" wrapText="1"/>
    </xf>
    <xf numFmtId="0" fontId="22" fillId="0" borderId="6" xfId="0" applyFont="1" applyBorder="1" applyAlignment="1">
      <alignment horizontal="left"/>
    </xf>
    <xf numFmtId="0" fontId="11" fillId="0" borderId="6" xfId="5" applyFont="1" applyFill="1" applyBorder="1" applyAlignment="1">
      <alignment horizontal="center" vertical="center" wrapText="1"/>
    </xf>
    <xf numFmtId="9" fontId="11" fillId="0" borderId="6" xfId="13" applyFont="1" applyFill="1" applyBorder="1" applyAlignment="1">
      <alignment horizontal="center" vertical="center" wrapText="1"/>
    </xf>
    <xf numFmtId="1" fontId="11" fillId="0" borderId="6" xfId="5" applyNumberFormat="1" applyFont="1" applyFill="1" applyBorder="1" applyAlignment="1">
      <alignment horizontal="center" vertical="center" wrapText="1"/>
    </xf>
    <xf numFmtId="9" fontId="11" fillId="0" borderId="6" xfId="5" applyNumberFormat="1" applyFont="1" applyFill="1" applyBorder="1" applyAlignment="1">
      <alignment horizontal="center" vertical="center" wrapText="1"/>
    </xf>
    <xf numFmtId="0" fontId="11" fillId="0" borderId="6" xfId="5" applyFont="1" applyFill="1" applyBorder="1" applyAlignment="1">
      <alignment horizontal="center" vertical="center"/>
    </xf>
    <xf numFmtId="0" fontId="22" fillId="4" borderId="6" xfId="0" applyFont="1" applyFill="1" applyBorder="1" applyAlignment="1">
      <alignment vertical="top" wrapText="1"/>
    </xf>
    <xf numFmtId="0" fontId="22" fillId="0" borderId="6" xfId="0" applyFont="1" applyFill="1" applyBorder="1" applyAlignment="1">
      <alignment horizontal="right" vertical="top"/>
    </xf>
    <xf numFmtId="0" fontId="11" fillId="0" borderId="1" xfId="5" applyFont="1" applyFill="1" applyBorder="1" applyAlignment="1">
      <alignment vertical="center" wrapText="1"/>
    </xf>
    <xf numFmtId="0" fontId="11" fillId="0" borderId="1" xfId="5" applyFont="1" applyFill="1" applyBorder="1" applyAlignment="1">
      <alignment horizontal="center" vertical="center" wrapText="1"/>
    </xf>
    <xf numFmtId="1" fontId="11" fillId="0" borderId="1" xfId="5" applyNumberFormat="1" applyFont="1" applyFill="1" applyBorder="1" applyAlignment="1">
      <alignment horizontal="center" vertical="center" wrapText="1"/>
    </xf>
    <xf numFmtId="0" fontId="22" fillId="0" borderId="6" xfId="0" applyFont="1" applyBorder="1" applyAlignment="1">
      <alignment vertical="top" wrapText="1"/>
    </xf>
    <xf numFmtId="0" fontId="22" fillId="0" borderId="1" xfId="5" applyFont="1" applyFill="1" applyBorder="1"/>
    <xf numFmtId="44" fontId="22" fillId="0" borderId="1" xfId="6" applyFont="1" applyFill="1" applyBorder="1"/>
    <xf numFmtId="44" fontId="11" fillId="0" borderId="1" xfId="6" applyFont="1" applyFill="1" applyBorder="1"/>
    <xf numFmtId="0" fontId="22" fillId="0" borderId="1" xfId="5" applyFont="1" applyFill="1" applyBorder="1" applyAlignment="1">
      <alignment horizontal="left"/>
    </xf>
    <xf numFmtId="0" fontId="27" fillId="0" borderId="1" xfId="0" applyFont="1" applyBorder="1" applyAlignment="1">
      <alignment horizontal="center" vertical="center"/>
    </xf>
    <xf numFmtId="0" fontId="22" fillId="0" borderId="4" xfId="0" applyFont="1" applyBorder="1" applyAlignment="1">
      <alignment horizontal="center" vertical="top" wrapText="1"/>
    </xf>
    <xf numFmtId="9" fontId="11" fillId="0" borderId="1" xfId="13" applyFont="1" applyFill="1" applyBorder="1"/>
    <xf numFmtId="9" fontId="22" fillId="0" borderId="1" xfId="0" applyNumberFormat="1" applyFont="1" applyBorder="1" applyAlignment="1">
      <alignment horizontal="center" vertical="top" wrapText="1"/>
    </xf>
    <xf numFmtId="44" fontId="11" fillId="0" borderId="1" xfId="6" applyFont="1" applyFill="1" applyBorder="1" applyAlignment="1">
      <alignment vertical="top"/>
    </xf>
    <xf numFmtId="0" fontId="11" fillId="0" borderId="1" xfId="5" applyFont="1" applyFill="1" applyBorder="1" applyAlignment="1">
      <alignment vertical="top"/>
    </xf>
    <xf numFmtId="0" fontId="11" fillId="0" borderId="0" xfId="5" applyFont="1" applyFill="1" applyBorder="1"/>
    <xf numFmtId="0" fontId="22" fillId="0" borderId="1" xfId="0" applyFont="1" applyBorder="1" applyAlignment="1">
      <alignment horizontal="left" vertical="top" wrapText="1"/>
    </xf>
    <xf numFmtId="9" fontId="11" fillId="0" borderId="1" xfId="13" applyFont="1" applyBorder="1" applyAlignment="1">
      <alignment horizontal="center" vertical="top"/>
    </xf>
    <xf numFmtId="9" fontId="11" fillId="0" borderId="9" xfId="13" applyFont="1" applyBorder="1" applyAlignment="1">
      <alignment horizontal="center" vertical="center"/>
    </xf>
    <xf numFmtId="0" fontId="11" fillId="0" borderId="1" xfId="5" applyFont="1" applyFill="1" applyBorder="1"/>
    <xf numFmtId="9" fontId="11" fillId="0" borderId="1" xfId="13" applyFont="1" applyBorder="1" applyAlignment="1">
      <alignment horizontal="center" vertical="center" wrapText="1"/>
    </xf>
    <xf numFmtId="0" fontId="22" fillId="0" borderId="1" xfId="5" applyFont="1" applyBorder="1" applyAlignment="1">
      <alignment horizontal="left" vertical="top" wrapText="1"/>
    </xf>
    <xf numFmtId="9" fontId="11" fillId="0" borderId="1" xfId="13" applyFont="1" applyBorder="1" applyAlignment="1">
      <alignment vertical="top"/>
    </xf>
    <xf numFmtId="0" fontId="22" fillId="0" borderId="1" xfId="0" applyFont="1" applyBorder="1" applyAlignment="1">
      <alignment vertical="top" wrapText="1"/>
    </xf>
    <xf numFmtId="0" fontId="11" fillId="0" borderId="1" xfId="0" applyFont="1" applyBorder="1" applyAlignment="1">
      <alignment horizontal="center" vertical="top"/>
    </xf>
    <xf numFmtId="9" fontId="22" fillId="0" borderId="4" xfId="5" applyNumberFormat="1" applyFont="1" applyFill="1" applyBorder="1" applyAlignment="1">
      <alignment vertical="top" wrapText="1"/>
    </xf>
    <xf numFmtId="0" fontId="23" fillId="0" borderId="1" xfId="0" applyFont="1" applyBorder="1" applyAlignment="1">
      <alignment horizontal="center" vertical="center"/>
    </xf>
    <xf numFmtId="44" fontId="28" fillId="0" borderId="1" xfId="6" applyFont="1" applyFill="1" applyBorder="1" applyAlignment="1">
      <alignment horizontal="center" vertical="center" wrapText="1"/>
    </xf>
    <xf numFmtId="0" fontId="11" fillId="0" borderId="1" xfId="0" applyFont="1" applyBorder="1" applyAlignment="1">
      <alignment horizontal="center" vertical="center"/>
    </xf>
    <xf numFmtId="0" fontId="22" fillId="0" borderId="1" xfId="5" applyFont="1" applyFill="1" applyBorder="1" applyAlignment="1">
      <alignment horizontal="center" vertical="center" wrapText="1"/>
    </xf>
    <xf numFmtId="0" fontId="22" fillId="0" borderId="1" xfId="5" applyFont="1" applyFill="1" applyBorder="1" applyAlignment="1">
      <alignment horizontal="center" vertical="center"/>
    </xf>
    <xf numFmtId="0" fontId="22" fillId="4" borderId="1" xfId="5" applyFont="1" applyFill="1" applyBorder="1" applyAlignment="1">
      <alignment vertical="top" wrapText="1"/>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9" fontId="11" fillId="0" borderId="1" xfId="13" applyFont="1" applyFill="1" applyBorder="1" applyAlignment="1">
      <alignment vertical="center" wrapText="1"/>
    </xf>
    <xf numFmtId="0" fontId="22" fillId="0" borderId="1" xfId="0" applyFont="1" applyBorder="1" applyAlignment="1">
      <alignment horizontal="center" vertical="top" wrapText="1"/>
    </xf>
    <xf numFmtId="43" fontId="22" fillId="0" borderId="1" xfId="7" applyFont="1" applyBorder="1" applyAlignment="1">
      <alignment horizontal="center" vertical="center"/>
    </xf>
    <xf numFmtId="44" fontId="23" fillId="0" borderId="1" xfId="6" applyFont="1" applyFill="1" applyBorder="1" applyAlignment="1">
      <alignment horizontal="center" vertical="center" wrapText="1"/>
    </xf>
    <xf numFmtId="44" fontId="29" fillId="0" borderId="1" xfId="6" applyFont="1" applyFill="1" applyBorder="1" applyAlignment="1">
      <alignment horizontal="center" vertical="center" wrapText="1"/>
    </xf>
    <xf numFmtId="0" fontId="10" fillId="0" borderId="1" xfId="5" applyFont="1" applyFill="1" applyBorder="1" applyAlignment="1">
      <alignment vertical="top" wrapText="1"/>
    </xf>
    <xf numFmtId="1" fontId="10" fillId="0" borderId="1" xfId="5" applyNumberFormat="1" applyFont="1" applyFill="1" applyBorder="1" applyAlignment="1">
      <alignment horizontal="center" vertical="center" wrapText="1"/>
    </xf>
    <xf numFmtId="9" fontId="10" fillId="0" borderId="1" xfId="13" applyFont="1" applyFill="1" applyBorder="1" applyAlignment="1">
      <alignment vertical="top" wrapText="1"/>
    </xf>
    <xf numFmtId="9" fontId="10" fillId="0" borderId="1" xfId="13" applyFont="1" applyBorder="1" applyAlignment="1">
      <alignment horizontal="center" vertical="center"/>
    </xf>
    <xf numFmtId="0" fontId="22" fillId="0" borderId="4" xfId="5" applyFont="1" applyFill="1" applyBorder="1" applyAlignment="1">
      <alignment horizontal="center" vertical="top"/>
    </xf>
    <xf numFmtId="9" fontId="10" fillId="0" borderId="1" xfId="13" applyFont="1" applyFill="1" applyBorder="1" applyAlignment="1">
      <alignment horizontal="center" vertical="center"/>
    </xf>
    <xf numFmtId="0" fontId="30" fillId="0" borderId="10" xfId="0" applyFont="1" applyBorder="1" applyAlignment="1">
      <alignment horizontal="center" vertical="center"/>
    </xf>
    <xf numFmtId="0" fontId="30" fillId="0" borderId="0" xfId="0" applyFont="1" applyBorder="1" applyAlignment="1">
      <alignment horizontal="center" vertical="center"/>
    </xf>
    <xf numFmtId="0" fontId="23" fillId="0" borderId="0" xfId="0" applyFont="1" applyFill="1" applyAlignment="1">
      <alignment horizontal="center" vertical="center"/>
    </xf>
    <xf numFmtId="0" fontId="23" fillId="0" borderId="0" xfId="0" applyFont="1" applyFill="1" applyBorder="1" applyAlignment="1">
      <alignment horizontal="center" vertical="center"/>
    </xf>
    <xf numFmtId="0" fontId="31"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1" fillId="0" borderId="1" xfId="0" applyFont="1" applyFill="1" applyBorder="1" applyAlignment="1">
      <alignment horizontal="left" vertical="center"/>
    </xf>
    <xf numFmtId="0" fontId="10"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10" fillId="0" borderId="1" xfId="0" applyFont="1" applyBorder="1" applyAlignment="1">
      <alignment horizontal="left" vertical="top" wrapText="1"/>
    </xf>
    <xf numFmtId="0" fontId="30" fillId="0" borderId="1" xfId="0" applyFont="1" applyFill="1" applyBorder="1" applyAlignment="1">
      <alignment horizontal="center" vertical="center"/>
    </xf>
    <xf numFmtId="0" fontId="30" fillId="0" borderId="0" xfId="0" applyFont="1" applyFill="1" applyBorder="1" applyAlignment="1">
      <alignment horizontal="center" vertical="center"/>
    </xf>
    <xf numFmtId="0" fontId="22" fillId="0" borderId="1" xfId="0" applyFont="1" applyFill="1" applyBorder="1" applyAlignment="1">
      <alignment vertical="top" wrapText="1"/>
    </xf>
    <xf numFmtId="0" fontId="11" fillId="0" borderId="1" xfId="5" applyFont="1" applyFill="1" applyBorder="1" applyAlignment="1">
      <alignment horizontal="left" vertical="top" wrapText="1"/>
    </xf>
    <xf numFmtId="0" fontId="21" fillId="0" borderId="1" xfId="0" applyFont="1" applyFill="1" applyBorder="1" applyAlignment="1">
      <alignment horizontal="left" vertical="center" wrapText="1"/>
    </xf>
    <xf numFmtId="0" fontId="22" fillId="0" borderId="4" xfId="0" applyFont="1" applyFill="1" applyBorder="1" applyAlignment="1">
      <alignment horizontal="left" vertical="top" wrapText="1"/>
    </xf>
    <xf numFmtId="0" fontId="32" fillId="3" borderId="1" xfId="0" applyFont="1" applyFill="1" applyBorder="1" applyAlignment="1">
      <alignment horizontal="center" vertical="center"/>
    </xf>
    <xf numFmtId="0" fontId="7" fillId="3" borderId="1" xfId="0" applyFont="1" applyFill="1" applyBorder="1" applyAlignment="1">
      <alignment horizontal="center"/>
    </xf>
    <xf numFmtId="0" fontId="23" fillId="3" borderId="1" xfId="13" applyNumberFormat="1" applyFont="1" applyFill="1" applyBorder="1" applyAlignment="1">
      <alignment horizontal="center" vertical="center"/>
    </xf>
    <xf numFmtId="0" fontId="27" fillId="2" borderId="1" xfId="0" applyFont="1" applyFill="1" applyBorder="1" applyAlignment="1">
      <alignment horizontal="left" vertical="center"/>
    </xf>
    <xf numFmtId="0" fontId="33" fillId="0" borderId="0" xfId="0" applyFont="1" applyBorder="1"/>
    <xf numFmtId="44" fontId="8" fillId="0" borderId="0" xfId="6" applyFont="1" applyBorder="1"/>
    <xf numFmtId="0" fontId="25" fillId="0" borderId="0" xfId="0" applyFont="1" applyBorder="1"/>
    <xf numFmtId="9" fontId="22" fillId="0" borderId="0" xfId="13" applyFont="1" applyBorder="1" applyAlignment="1">
      <alignment horizontal="center" vertical="center"/>
    </xf>
    <xf numFmtId="0" fontId="8" fillId="0" borderId="0" xfId="0" applyFont="1" applyBorder="1" applyAlignment="1">
      <alignment horizontal="right" vertical="top"/>
    </xf>
    <xf numFmtId="0" fontId="26" fillId="0" borderId="0" xfId="0" applyFont="1" applyBorder="1"/>
    <xf numFmtId="0" fontId="34" fillId="0" borderId="0" xfId="0" applyFont="1" applyBorder="1"/>
    <xf numFmtId="0" fontId="34" fillId="0" borderId="0" xfId="0" applyFont="1" applyBorder="1" applyAlignment="1">
      <alignment vertical="top"/>
    </xf>
    <xf numFmtId="0" fontId="34" fillId="0" borderId="0" xfId="0" applyFont="1" applyBorder="1" applyAlignment="1">
      <alignment horizontal="center" vertical="top"/>
    </xf>
    <xf numFmtId="0" fontId="35" fillId="0" borderId="0" xfId="0" applyFont="1" applyBorder="1"/>
    <xf numFmtId="0" fontId="35" fillId="0" borderId="0" xfId="0" applyFont="1" applyBorder="1" applyAlignment="1">
      <alignment horizontal="left"/>
    </xf>
    <xf numFmtId="0" fontId="17" fillId="4" borderId="0" xfId="0" applyFont="1" applyFill="1" applyBorder="1" applyAlignment="1">
      <alignment horizontal="center" vertical="center"/>
    </xf>
    <xf numFmtId="0" fontId="17" fillId="4" borderId="0" xfId="0" applyFont="1" applyFill="1" applyBorder="1" applyAlignment="1">
      <alignment horizontal="center" vertical="top"/>
    </xf>
    <xf numFmtId="0" fontId="7" fillId="3" borderId="1" xfId="0" applyFont="1" applyFill="1" applyBorder="1" applyAlignment="1" applyProtection="1">
      <alignment horizontal="center" textRotation="90" wrapText="1"/>
      <protection locked="0"/>
    </xf>
    <xf numFmtId="0" fontId="7" fillId="3" borderId="4" xfId="0" applyFont="1" applyFill="1" applyBorder="1" applyAlignment="1" applyProtection="1">
      <alignment horizontal="center" textRotation="90" wrapText="1"/>
      <protection locked="0"/>
    </xf>
    <xf numFmtId="0" fontId="7" fillId="3" borderId="4" xfId="0" applyFont="1" applyFill="1" applyBorder="1" applyAlignment="1" applyProtection="1">
      <alignment horizontal="center" textRotation="90"/>
      <protection locked="0"/>
    </xf>
    <xf numFmtId="0" fontId="8" fillId="0" borderId="4" xfId="5" applyFont="1" applyFill="1" applyBorder="1" applyAlignment="1">
      <alignment horizontal="left" vertical="top" wrapText="1"/>
    </xf>
    <xf numFmtId="0" fontId="8" fillId="0" borderId="1" xfId="5" applyFont="1" applyFill="1" applyBorder="1" applyAlignment="1">
      <alignment horizontal="left" vertical="top" wrapText="1"/>
    </xf>
    <xf numFmtId="0" fontId="17" fillId="0" borderId="1" xfId="5" applyFont="1" applyFill="1" applyBorder="1" applyAlignment="1">
      <alignment horizontal="center" vertical="top"/>
    </xf>
    <xf numFmtId="0" fontId="8" fillId="0" borderId="1" xfId="5" applyFont="1" applyFill="1" applyBorder="1" applyAlignment="1">
      <alignment vertical="top" wrapText="1"/>
    </xf>
    <xf numFmtId="0" fontId="8" fillId="0" borderId="1" xfId="5" applyFont="1" applyFill="1" applyBorder="1" applyAlignment="1">
      <alignment horizontal="center" vertical="top" wrapText="1"/>
    </xf>
    <xf numFmtId="0" fontId="8" fillId="0" borderId="1" xfId="5" applyFont="1" applyFill="1" applyBorder="1" applyAlignment="1">
      <alignment horizontal="right" vertical="top" wrapText="1"/>
    </xf>
    <xf numFmtId="0" fontId="8" fillId="0" borderId="5" xfId="5" applyFont="1" applyFill="1" applyBorder="1" applyAlignment="1">
      <alignment vertical="top" wrapText="1"/>
    </xf>
    <xf numFmtId="0" fontId="17" fillId="4" borderId="1" xfId="5" applyFont="1" applyFill="1" applyBorder="1" applyAlignment="1">
      <alignment vertical="top"/>
    </xf>
    <xf numFmtId="0" fontId="8" fillId="4" borderId="0" xfId="5" applyFont="1" applyFill="1" applyBorder="1"/>
    <xf numFmtId="0" fontId="8" fillId="0" borderId="5" xfId="5" applyFont="1" applyFill="1" applyBorder="1" applyAlignment="1">
      <alignment horizontal="left" vertical="top" wrapText="1"/>
    </xf>
    <xf numFmtId="0" fontId="17" fillId="0" borderId="1" xfId="5" applyFont="1" applyFill="1" applyBorder="1" applyAlignment="1">
      <alignment vertical="top"/>
    </xf>
    <xf numFmtId="17" fontId="22" fillId="0" borderId="1" xfId="5" applyNumberFormat="1" applyFont="1" applyFill="1" applyBorder="1" applyAlignment="1">
      <alignment horizontal="center" vertical="top"/>
    </xf>
    <xf numFmtId="0" fontId="8" fillId="0" borderId="5" xfId="5" applyFont="1" applyFill="1" applyBorder="1" applyAlignment="1">
      <alignment vertical="top"/>
    </xf>
    <xf numFmtId="0" fontId="8" fillId="0" borderId="4" xfId="5" quotePrefix="1" applyFont="1" applyFill="1" applyBorder="1" applyAlignment="1">
      <alignment horizontal="left" vertical="top" wrapText="1"/>
    </xf>
    <xf numFmtId="0" fontId="8" fillId="0" borderId="6" xfId="5" applyFont="1" applyFill="1" applyBorder="1" applyAlignment="1">
      <alignment vertical="top"/>
    </xf>
    <xf numFmtId="0" fontId="8" fillId="0" borderId="6" xfId="5" applyFont="1" applyFill="1" applyBorder="1" applyAlignment="1">
      <alignment vertical="top" wrapText="1"/>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4" xfId="5" applyFont="1" applyFill="1" applyBorder="1" applyAlignment="1">
      <alignment vertical="top" wrapText="1"/>
    </xf>
    <xf numFmtId="0" fontId="17" fillId="0" borderId="4" xfId="5" applyFont="1" applyFill="1" applyBorder="1" applyAlignment="1">
      <alignment vertical="top"/>
    </xf>
    <xf numFmtId="0" fontId="8" fillId="0" borderId="11" xfId="0" applyFont="1" applyFill="1" applyBorder="1" applyAlignment="1">
      <alignment horizontal="left" vertical="top" wrapText="1"/>
    </xf>
    <xf numFmtId="0" fontId="5" fillId="0" borderId="1" xfId="0" applyFont="1" applyBorder="1" applyAlignment="1">
      <alignment vertical="center" wrapText="1"/>
    </xf>
    <xf numFmtId="0" fontId="8" fillId="0" borderId="12" xfId="0" applyFont="1" applyFill="1" applyBorder="1" applyAlignment="1">
      <alignment horizontal="left" vertical="top" wrapText="1"/>
    </xf>
    <xf numFmtId="0" fontId="5" fillId="0" borderId="1" xfId="0" applyFont="1" applyBorder="1" applyAlignment="1">
      <alignment vertical="top" wrapText="1"/>
    </xf>
    <xf numFmtId="0" fontId="8" fillId="0" borderId="6" xfId="5" applyFont="1" applyFill="1" applyBorder="1" applyAlignment="1">
      <alignment horizontal="left" vertical="top" wrapText="1"/>
    </xf>
    <xf numFmtId="0" fontId="17" fillId="0" borderId="0" xfId="0" applyFont="1" applyBorder="1"/>
    <xf numFmtId="0" fontId="17" fillId="0" borderId="0" xfId="0" applyFont="1" applyBorder="1" applyAlignment="1">
      <alignment vertical="top"/>
    </xf>
    <xf numFmtId="0" fontId="17" fillId="0" borderId="0" xfId="0" applyFont="1" applyBorder="1" applyAlignment="1">
      <alignment horizontal="center" vertical="top"/>
    </xf>
    <xf numFmtId="0" fontId="17" fillId="0" borderId="0" xfId="0" applyFont="1"/>
    <xf numFmtId="0" fontId="5" fillId="0" borderId="0" xfId="0" applyFont="1" applyBorder="1" applyAlignment="1">
      <alignment horizontal="left" vertical="top"/>
    </xf>
    <xf numFmtId="0" fontId="10" fillId="0" borderId="0" xfId="0" applyFont="1" applyBorder="1" applyAlignment="1">
      <alignment horizontal="left"/>
    </xf>
    <xf numFmtId="0" fontId="6" fillId="0" borderId="0" xfId="0" applyFont="1" applyBorder="1" applyAlignment="1">
      <alignment horizontal="left"/>
    </xf>
    <xf numFmtId="0" fontId="24" fillId="0" borderId="0" xfId="0" applyFont="1" applyBorder="1"/>
    <xf numFmtId="0" fontId="6" fillId="0"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3" borderId="1" xfId="0" applyFont="1" applyFill="1" applyBorder="1" applyAlignment="1">
      <alignment horizontal="center" vertical="top"/>
    </xf>
    <xf numFmtId="0" fontId="13" fillId="3" borderId="1" xfId="0" applyFont="1" applyFill="1" applyBorder="1" applyAlignment="1">
      <alignment horizontal="center" vertical="center"/>
    </xf>
    <xf numFmtId="0" fontId="22" fillId="4" borderId="4" xfId="5" applyFont="1" applyFill="1" applyBorder="1" applyAlignment="1">
      <alignment horizontal="left" vertical="top" wrapText="1"/>
    </xf>
    <xf numFmtId="9" fontId="22" fillId="0" borderId="1" xfId="13" applyFont="1" applyFill="1" applyBorder="1" applyAlignment="1">
      <alignment horizontal="center" vertical="top"/>
    </xf>
    <xf numFmtId="9" fontId="8" fillId="0" borderId="4" xfId="13" applyFont="1" applyBorder="1" applyAlignment="1">
      <alignment horizontal="center" vertical="top"/>
    </xf>
    <xf numFmtId="0" fontId="8" fillId="0" borderId="1" xfId="5" applyFont="1" applyFill="1" applyBorder="1" applyAlignment="1">
      <alignment horizontal="left" vertical="center" wrapText="1"/>
    </xf>
    <xf numFmtId="44" fontId="8" fillId="0" borderId="1" xfId="0" applyNumberFormat="1" applyFont="1" applyBorder="1" applyAlignment="1">
      <alignment horizontal="left" vertical="center"/>
    </xf>
    <xf numFmtId="44" fontId="8" fillId="0" borderId="1" xfId="0" applyNumberFormat="1" applyFont="1" applyBorder="1" applyAlignment="1">
      <alignment horizontal="left"/>
    </xf>
    <xf numFmtId="0" fontId="38" fillId="0" borderId="0" xfId="0" applyFont="1" applyBorder="1" applyAlignment="1">
      <alignment horizontal="left"/>
    </xf>
    <xf numFmtId="0" fontId="22" fillId="0" borderId="1" xfId="0" applyFont="1" applyFill="1" applyBorder="1" applyAlignment="1">
      <alignment horizontal="left" vertical="top"/>
    </xf>
    <xf numFmtId="0" fontId="38" fillId="0" borderId="1" xfId="0" applyFont="1" applyBorder="1" applyAlignment="1">
      <alignment horizontal="left" vertical="top"/>
    </xf>
    <xf numFmtId="0" fontId="38" fillId="0" borderId="1" xfId="0" applyFont="1" applyBorder="1" applyAlignment="1">
      <alignment horizontal="left"/>
    </xf>
    <xf numFmtId="0" fontId="5" fillId="0" borderId="1" xfId="0" applyFont="1" applyFill="1" applyBorder="1"/>
    <xf numFmtId="9" fontId="8" fillId="4" borderId="1" xfId="13" applyFont="1" applyFill="1" applyBorder="1" applyAlignment="1">
      <alignment horizontal="center" vertical="top" wrapText="1"/>
    </xf>
    <xf numFmtId="0" fontId="22" fillId="0" borderId="4" xfId="0" applyFont="1" applyFill="1" applyBorder="1" applyAlignment="1">
      <alignment horizontal="center" vertical="top"/>
    </xf>
    <xf numFmtId="0" fontId="38" fillId="0" borderId="1" xfId="0" applyFont="1" applyBorder="1" applyAlignment="1">
      <alignment vertical="top"/>
    </xf>
    <xf numFmtId="0" fontId="38" fillId="0" borderId="1" xfId="0" applyFont="1" applyBorder="1"/>
    <xf numFmtId="0" fontId="38" fillId="0" borderId="0" xfId="0" applyFont="1" applyBorder="1"/>
    <xf numFmtId="9" fontId="5" fillId="0" borderId="1" xfId="13" applyFont="1" applyBorder="1" applyAlignment="1">
      <alignment horizontal="center" vertical="top" wrapText="1"/>
    </xf>
    <xf numFmtId="0" fontId="22" fillId="0" borderId="6" xfId="0" applyFont="1" applyFill="1" applyBorder="1" applyAlignment="1">
      <alignment horizontal="left" vertical="top" wrapText="1"/>
    </xf>
    <xf numFmtId="9" fontId="8" fillId="4" borderId="1" xfId="13" applyFont="1" applyFill="1" applyBorder="1" applyAlignment="1">
      <alignment horizontal="center" vertical="center" wrapText="1"/>
    </xf>
    <xf numFmtId="9" fontId="8" fillId="0" borderId="1" xfId="13" applyFont="1" applyBorder="1" applyAlignment="1">
      <alignment horizontal="center" vertical="top"/>
    </xf>
    <xf numFmtId="0" fontId="5" fillId="0" borderId="1" xfId="0" applyFont="1" applyBorder="1" applyAlignment="1">
      <alignment horizontal="left" vertical="top"/>
    </xf>
    <xf numFmtId="0" fontId="5" fillId="0" borderId="1" xfId="0" applyFont="1" applyBorder="1" applyAlignment="1">
      <alignment horizontal="left"/>
    </xf>
    <xf numFmtId="9" fontId="22" fillId="4" borderId="1" xfId="13" applyFont="1" applyFill="1" applyBorder="1" applyAlignment="1">
      <alignment horizontal="center" vertical="center" wrapText="1"/>
    </xf>
    <xf numFmtId="3" fontId="22" fillId="0" borderId="1" xfId="0" applyNumberFormat="1" applyFont="1" applyBorder="1" applyAlignment="1">
      <alignment horizontal="center" vertical="top"/>
    </xf>
    <xf numFmtId="0" fontId="22" fillId="0" borderId="1" xfId="0" applyFont="1" applyBorder="1" applyAlignment="1">
      <alignment vertical="top"/>
    </xf>
    <xf numFmtId="44" fontId="22" fillId="0" borderId="1" xfId="6" applyFont="1" applyBorder="1" applyAlignment="1">
      <alignment horizontal="right" vertical="top"/>
    </xf>
    <xf numFmtId="9" fontId="22" fillId="0" borderId="1" xfId="13" applyFont="1" applyBorder="1" applyAlignment="1">
      <alignment horizontal="center" vertical="center" wrapText="1"/>
    </xf>
    <xf numFmtId="44" fontId="22" fillId="0" borderId="1" xfId="6" applyFont="1" applyBorder="1" applyAlignment="1">
      <alignment vertical="top"/>
    </xf>
    <xf numFmtId="9" fontId="21" fillId="0" borderId="1" xfId="13" applyFont="1" applyBorder="1" applyAlignment="1">
      <alignment horizontal="center" vertical="center" wrapText="1"/>
    </xf>
    <xf numFmtId="0" fontId="5" fillId="0" borderId="1" xfId="0" applyFont="1" applyBorder="1" applyAlignment="1">
      <alignment horizontal="center" vertical="top"/>
    </xf>
    <xf numFmtId="9" fontId="5" fillId="0" borderId="1" xfId="13" applyFont="1" applyBorder="1" applyAlignment="1">
      <alignment horizontal="center" vertical="top"/>
    </xf>
    <xf numFmtId="0" fontId="22" fillId="4" borderId="1" xfId="5" applyFont="1" applyFill="1" applyBorder="1" applyAlignment="1">
      <alignment horizontal="left" vertical="top" wrapText="1"/>
    </xf>
    <xf numFmtId="0" fontId="5" fillId="0" borderId="1" xfId="5" applyFont="1" applyFill="1" applyBorder="1"/>
    <xf numFmtId="9" fontId="5" fillId="0" borderId="1" xfId="13" applyFont="1" applyBorder="1" applyAlignment="1">
      <alignment vertical="top"/>
    </xf>
    <xf numFmtId="44" fontId="39" fillId="0" borderId="8" xfId="0" applyNumberFormat="1" applyFont="1" applyBorder="1"/>
    <xf numFmtId="44" fontId="10" fillId="0" borderId="0" xfId="6" applyFont="1" applyBorder="1" applyAlignment="1">
      <alignment horizontal="left"/>
    </xf>
    <xf numFmtId="44" fontId="5" fillId="0" borderId="0" xfId="6" applyFont="1" applyBorder="1" applyAlignment="1">
      <alignment horizontal="left"/>
    </xf>
    <xf numFmtId="0" fontId="8" fillId="0" borderId="0" xfId="0" applyFont="1" applyFill="1" applyBorder="1"/>
    <xf numFmtId="0" fontId="8" fillId="0" borderId="0" xfId="0" applyFont="1" applyFill="1" applyBorder="1" applyAlignment="1">
      <alignment vertical="top"/>
    </xf>
    <xf numFmtId="0" fontId="8" fillId="0" borderId="0" xfId="0" applyFont="1" applyFill="1" applyBorder="1" applyAlignment="1">
      <alignment horizontal="center" vertical="top"/>
    </xf>
    <xf numFmtId="0" fontId="8" fillId="0" borderId="0" xfId="0" applyFont="1" applyFill="1"/>
    <xf numFmtId="0" fontId="16" fillId="0" borderId="0" xfId="0" applyFont="1" applyFill="1" applyBorder="1" applyAlignment="1">
      <alignment horizontal="center" vertical="center"/>
    </xf>
    <xf numFmtId="0" fontId="16" fillId="0" borderId="0" xfId="0" applyFont="1" applyFill="1" applyBorder="1" applyAlignment="1">
      <alignment horizontal="center" vertical="top"/>
    </xf>
    <xf numFmtId="0" fontId="8" fillId="0" borderId="0" xfId="0" applyFont="1" applyFill="1" applyBorder="1" applyAlignment="1">
      <alignment horizontal="center"/>
    </xf>
    <xf numFmtId="0" fontId="17" fillId="0" borderId="0" xfId="0" applyFont="1" applyFill="1" applyBorder="1" applyAlignment="1">
      <alignment horizontal="center" vertical="center"/>
    </xf>
    <xf numFmtId="0" fontId="17" fillId="0" borderId="0" xfId="0" applyFont="1" applyFill="1" applyBorder="1" applyAlignment="1">
      <alignment horizontal="center" vertical="top"/>
    </xf>
    <xf numFmtId="0" fontId="23" fillId="3" borderId="4" xfId="0" applyFont="1" applyFill="1" applyBorder="1" applyAlignment="1" applyProtection="1">
      <alignment horizontal="center" textRotation="90" wrapText="1"/>
      <protection locked="0"/>
    </xf>
    <xf numFmtId="0" fontId="23" fillId="3" borderId="4" xfId="0" applyFont="1" applyFill="1" applyBorder="1" applyAlignment="1" applyProtection="1">
      <alignment horizontal="center" textRotation="90"/>
      <protection locked="0"/>
    </xf>
    <xf numFmtId="0" fontId="23" fillId="3" borderId="4" xfId="0" applyFont="1" applyFill="1" applyBorder="1" applyAlignment="1" applyProtection="1">
      <alignment horizontal="center" vertical="center" wrapText="1"/>
      <protection locked="0"/>
    </xf>
    <xf numFmtId="0" fontId="8" fillId="0" borderId="13" xfId="5" applyFont="1" applyFill="1" applyBorder="1" applyAlignment="1">
      <alignment horizontal="center" vertical="top"/>
    </xf>
    <xf numFmtId="0" fontId="33" fillId="0" borderId="1" xfId="5" applyFont="1" applyFill="1" applyBorder="1" applyAlignment="1">
      <alignment vertical="top" wrapText="1"/>
    </xf>
    <xf numFmtId="0" fontId="33" fillId="4" borderId="1" xfId="0" applyFont="1" applyFill="1" applyBorder="1" applyAlignment="1" applyProtection="1">
      <alignment horizontal="center" vertical="top"/>
      <protection locked="0"/>
    </xf>
    <xf numFmtId="0" fontId="19" fillId="0" borderId="1" xfId="0" applyFont="1" applyFill="1" applyBorder="1" applyAlignment="1" applyProtection="1">
      <alignment horizontal="center" vertical="top"/>
    </xf>
    <xf numFmtId="0" fontId="33" fillId="0" borderId="1" xfId="0" applyFont="1" applyFill="1" applyBorder="1" applyAlignment="1" applyProtection="1">
      <alignment horizontal="center" vertical="top"/>
    </xf>
    <xf numFmtId="14" fontId="33" fillId="0" borderId="1" xfId="5" applyNumberFormat="1" applyFont="1" applyFill="1" applyBorder="1" applyAlignment="1">
      <alignment vertical="top" wrapText="1"/>
    </xf>
    <xf numFmtId="0" fontId="33" fillId="0" borderId="1" xfId="5" applyFont="1" applyFill="1" applyBorder="1" applyAlignment="1">
      <alignment horizontal="center" vertical="top"/>
    </xf>
    <xf numFmtId="14" fontId="33" fillId="0" borderId="1" xfId="5" applyNumberFormat="1" applyFont="1" applyFill="1" applyBorder="1" applyAlignment="1">
      <alignment horizontal="left" vertical="top"/>
    </xf>
    <xf numFmtId="0" fontId="8" fillId="0" borderId="11" xfId="5" applyFont="1" applyFill="1" applyBorder="1" applyAlignment="1">
      <alignment vertical="top"/>
    </xf>
    <xf numFmtId="0" fontId="33" fillId="0" borderId="1" xfId="0" applyFont="1" applyBorder="1" applyAlignment="1">
      <alignment vertical="top" wrapText="1"/>
    </xf>
    <xf numFmtId="0" fontId="33" fillId="0" borderId="1" xfId="5" applyFont="1" applyFill="1" applyBorder="1" applyAlignment="1">
      <alignment horizontal="left" vertical="top" wrapText="1"/>
    </xf>
    <xf numFmtId="0" fontId="33" fillId="0" borderId="1" xfId="0" applyFont="1" applyFill="1" applyBorder="1" applyAlignment="1" applyProtection="1">
      <alignment horizontal="center" vertical="top"/>
      <protection locked="0"/>
    </xf>
    <xf numFmtId="0" fontId="33" fillId="0" borderId="1" xfId="0" applyFont="1" applyFill="1" applyBorder="1" applyAlignment="1">
      <alignment vertical="top" wrapText="1"/>
    </xf>
    <xf numFmtId="0" fontId="33" fillId="0" borderId="1" xfId="5" applyFont="1" applyFill="1" applyBorder="1" applyAlignment="1">
      <alignment vertical="top"/>
    </xf>
    <xf numFmtId="0" fontId="33" fillId="0" borderId="5" xfId="5" applyFont="1" applyFill="1" applyBorder="1" applyAlignment="1">
      <alignment vertical="top" wrapText="1"/>
    </xf>
    <xf numFmtId="0" fontId="33" fillId="0" borderId="1" xfId="0" applyFont="1" applyFill="1" applyBorder="1" applyAlignment="1">
      <alignment horizontal="left" vertical="top" wrapText="1"/>
    </xf>
    <xf numFmtId="0" fontId="33" fillId="0" borderId="6" xfId="5" applyFont="1" applyFill="1" applyBorder="1" applyAlignment="1">
      <alignment vertical="top" wrapText="1"/>
    </xf>
    <xf numFmtId="0" fontId="24" fillId="0" borderId="1" xfId="0" applyFont="1" applyBorder="1" applyAlignment="1">
      <alignment horizontal="left" vertical="top" wrapText="1"/>
    </xf>
    <xf numFmtId="0" fontId="33" fillId="4" borderId="1" xfId="5" applyFont="1" applyFill="1" applyBorder="1" applyAlignment="1">
      <alignment vertical="top" wrapText="1"/>
    </xf>
    <xf numFmtId="0" fontId="9" fillId="0" borderId="0" xfId="0" applyFont="1" applyBorder="1" applyAlignment="1">
      <alignment horizontal="center" vertical="center"/>
    </xf>
    <xf numFmtId="0" fontId="24" fillId="0" borderId="0" xfId="0" applyFont="1"/>
    <xf numFmtId="0" fontId="40" fillId="4" borderId="0" xfId="0" applyFont="1" applyFill="1" applyBorder="1" applyAlignment="1">
      <alignment horizontal="left" vertical="center"/>
    </xf>
    <xf numFmtId="0" fontId="40" fillId="2" borderId="1" xfId="0" applyFont="1" applyFill="1" applyBorder="1" applyAlignment="1">
      <alignment horizontal="left" vertical="top"/>
    </xf>
    <xf numFmtId="0" fontId="40" fillId="2" borderId="1" xfId="0" applyFont="1" applyFill="1" applyBorder="1" applyAlignment="1">
      <alignment horizontal="left" vertical="top" wrapText="1"/>
    </xf>
    <xf numFmtId="0" fontId="13" fillId="3" borderId="4" xfId="0" applyFont="1" applyFill="1" applyBorder="1" applyAlignment="1">
      <alignment horizontal="center" vertical="center"/>
    </xf>
    <xf numFmtId="0" fontId="8" fillId="0" borderId="1" xfId="0" applyFont="1" applyBorder="1" applyAlignment="1">
      <alignment horizontal="right" vertical="top" wrapText="1"/>
    </xf>
    <xf numFmtId="0" fontId="8" fillId="4" borderId="1" xfId="5" applyFont="1" applyFill="1" applyBorder="1" applyAlignment="1">
      <alignment horizontal="left" vertical="top" wrapText="1"/>
    </xf>
    <xf numFmtId="9" fontId="41" fillId="0" borderId="1" xfId="0" applyNumberFormat="1" applyFont="1" applyBorder="1" applyAlignment="1">
      <alignment horizontal="center" vertical="center"/>
    </xf>
    <xf numFmtId="9" fontId="41" fillId="0" borderId="1" xfId="0" applyNumberFormat="1" applyFont="1" applyBorder="1" applyAlignment="1">
      <alignment vertical="top"/>
    </xf>
    <xf numFmtId="0" fontId="8" fillId="4" borderId="1" xfId="5" applyFont="1" applyFill="1" applyBorder="1" applyAlignment="1">
      <alignment vertical="top" wrapText="1"/>
    </xf>
    <xf numFmtId="0" fontId="5" fillId="0" borderId="2" xfId="0" applyFont="1" applyBorder="1"/>
    <xf numFmtId="9" fontId="9" fillId="0" borderId="1" xfId="0" applyNumberFormat="1" applyFont="1" applyBorder="1" applyAlignment="1">
      <alignment horizontal="center" vertical="center"/>
    </xf>
    <xf numFmtId="0" fontId="8" fillId="4" borderId="4" xfId="5" applyFont="1" applyFill="1" applyBorder="1" applyAlignment="1">
      <alignment vertical="top" wrapText="1"/>
    </xf>
    <xf numFmtId="9" fontId="8" fillId="4" borderId="1" xfId="5" applyNumberFormat="1" applyFont="1" applyFill="1" applyBorder="1" applyAlignment="1">
      <alignment horizontal="center" vertical="center" wrapText="1"/>
    </xf>
    <xf numFmtId="0" fontId="8" fillId="0" borderId="1" xfId="0" applyFont="1" applyBorder="1" applyAlignment="1">
      <alignment horizontal="center" vertical="center" wrapText="1"/>
    </xf>
    <xf numFmtId="44" fontId="5" fillId="0" borderId="2" xfId="6" applyFont="1" applyBorder="1" applyAlignment="1">
      <alignment vertical="center"/>
    </xf>
    <xf numFmtId="44" fontId="5" fillId="0" borderId="1" xfId="6" applyFont="1" applyBorder="1" applyAlignment="1">
      <alignment vertical="center"/>
    </xf>
    <xf numFmtId="0" fontId="8" fillId="0" borderId="1" xfId="0" applyFont="1" applyBorder="1" applyAlignment="1">
      <alignment horizontal="center" vertical="top" wrapText="1"/>
    </xf>
    <xf numFmtId="44" fontId="5" fillId="0" borderId="2" xfId="6" applyFont="1" applyBorder="1" applyAlignment="1">
      <alignment vertical="top"/>
    </xf>
    <xf numFmtId="0" fontId="8" fillId="0" borderId="1" xfId="5" applyFont="1" applyFill="1" applyBorder="1" applyAlignment="1">
      <alignment horizontal="left" vertical="top" wrapText="1"/>
    </xf>
    <xf numFmtId="0" fontId="8" fillId="0" borderId="1" xfId="0" applyFont="1" applyFill="1" applyBorder="1" applyAlignment="1">
      <alignment horizontal="center" vertical="center" wrapText="1"/>
    </xf>
    <xf numFmtId="0" fontId="8" fillId="0" borderId="2" xfId="0" applyFont="1" applyBorder="1" applyAlignment="1">
      <alignment vertical="top" wrapText="1"/>
    </xf>
    <xf numFmtId="0" fontId="5" fillId="0" borderId="2" xfId="0" applyFont="1" applyBorder="1" applyAlignment="1">
      <alignment vertical="top" wrapText="1"/>
    </xf>
    <xf numFmtId="44" fontId="5" fillId="0" borderId="1" xfId="6" applyFont="1" applyBorder="1" applyAlignment="1">
      <alignment vertical="top"/>
    </xf>
    <xf numFmtId="0" fontId="6" fillId="0" borderId="1" xfId="0" applyFont="1" applyBorder="1"/>
    <xf numFmtId="0" fontId="8" fillId="0" borderId="1" xfId="0" applyFont="1" applyBorder="1" applyAlignment="1">
      <alignment horizontal="center" vertical="top" wrapText="1"/>
    </xf>
    <xf numFmtId="0" fontId="8" fillId="0" borderId="4" xfId="0" applyFont="1" applyBorder="1" applyAlignment="1">
      <alignment vertical="top" wrapText="1"/>
    </xf>
    <xf numFmtId="9" fontId="8" fillId="0" borderId="4" xfId="0" applyNumberFormat="1" applyFont="1" applyBorder="1" applyAlignment="1">
      <alignment horizontal="center" vertical="top" wrapText="1"/>
    </xf>
    <xf numFmtId="0" fontId="5" fillId="0" borderId="1" xfId="5" applyFont="1" applyBorder="1" applyAlignment="1">
      <alignment horizontal="left" vertical="top" wrapText="1"/>
    </xf>
    <xf numFmtId="9" fontId="9" fillId="0" borderId="1" xfId="13" applyFont="1" applyBorder="1" applyAlignment="1">
      <alignment horizontal="center" vertical="center" wrapText="1"/>
    </xf>
    <xf numFmtId="0" fontId="9" fillId="0" borderId="1" xfId="0" applyFont="1" applyBorder="1" applyAlignment="1">
      <alignment horizontal="center" vertical="top"/>
    </xf>
    <xf numFmtId="9" fontId="9" fillId="0" borderId="1" xfId="13" applyFont="1" applyBorder="1" applyAlignment="1">
      <alignment horizontal="center" vertical="top"/>
    </xf>
    <xf numFmtId="0" fontId="8" fillId="0" borderId="1" xfId="0" applyFont="1" applyBorder="1" applyAlignment="1">
      <alignment horizontal="left" vertical="top" wrapText="1"/>
    </xf>
    <xf numFmtId="44" fontId="8" fillId="0" borderId="1" xfId="6" applyFont="1" applyBorder="1" applyAlignment="1">
      <alignment horizontal="right" vertical="top"/>
    </xf>
    <xf numFmtId="0" fontId="8" fillId="0" borderId="5" xfId="0" applyFont="1" applyBorder="1" applyAlignment="1">
      <alignment vertical="top" wrapText="1"/>
    </xf>
    <xf numFmtId="0" fontId="8" fillId="0" borderId="1" xfId="0" applyFont="1" applyBorder="1"/>
    <xf numFmtId="9" fontId="9" fillId="0" borderId="1" xfId="5" applyNumberFormat="1" applyFont="1" applyBorder="1" applyAlignment="1">
      <alignment horizontal="center" vertical="center" wrapText="1"/>
    </xf>
    <xf numFmtId="0" fontId="9" fillId="0" borderId="1" xfId="5" applyFont="1" applyFill="1" applyBorder="1"/>
    <xf numFmtId="9" fontId="9" fillId="0" borderId="1" xfId="13" applyFont="1" applyBorder="1" applyAlignment="1">
      <alignment vertical="top"/>
    </xf>
    <xf numFmtId="0" fontId="8" fillId="0" borderId="5" xfId="5" applyFont="1" applyBorder="1" applyAlignment="1">
      <alignment vertical="top" wrapText="1"/>
    </xf>
    <xf numFmtId="9" fontId="9" fillId="0" borderId="0" xfId="13" applyFont="1" applyBorder="1" applyAlignment="1">
      <alignment horizontal="center" vertical="center"/>
    </xf>
    <xf numFmtId="0" fontId="8" fillId="0" borderId="6" xfId="0" applyFont="1" applyBorder="1" applyAlignment="1">
      <alignment vertical="top" wrapText="1"/>
    </xf>
    <xf numFmtId="0" fontId="8" fillId="0" borderId="6" xfId="5" applyFont="1" applyBorder="1" applyAlignment="1">
      <alignment vertical="top" wrapText="1"/>
    </xf>
    <xf numFmtId="9" fontId="9" fillId="0" borderId="1" xfId="13" applyFont="1" applyBorder="1" applyAlignment="1">
      <alignment horizontal="center" vertical="center"/>
    </xf>
    <xf numFmtId="44" fontId="8" fillId="0" borderId="1" xfId="6" applyFont="1" applyBorder="1"/>
    <xf numFmtId="0" fontId="9" fillId="0" borderId="0" xfId="0" applyFont="1" applyAlignment="1">
      <alignment horizontal="center" vertical="center"/>
    </xf>
    <xf numFmtId="44" fontId="6" fillId="0" borderId="8" xfId="6" applyFont="1" applyBorder="1"/>
    <xf numFmtId="0" fontId="5" fillId="0" borderId="11" xfId="0" applyFont="1" applyBorder="1"/>
    <xf numFmtId="0" fontId="7" fillId="4" borderId="0" xfId="0" applyFont="1" applyFill="1" applyBorder="1" applyAlignment="1" applyProtection="1">
      <alignment horizontal="center" wrapText="1"/>
    </xf>
    <xf numFmtId="0" fontId="16" fillId="0" borderId="0" xfId="0" applyFont="1" applyBorder="1" applyAlignment="1">
      <alignment horizontal="center" vertical="top"/>
    </xf>
    <xf numFmtId="0" fontId="16" fillId="0" borderId="0" xfId="0" applyFont="1" applyBorder="1" applyAlignment="1">
      <alignment horizontal="center" vertical="center" wrapText="1"/>
    </xf>
    <xf numFmtId="0" fontId="8" fillId="0" borderId="0" xfId="0" applyFont="1" applyBorder="1" applyAlignment="1">
      <alignment horizontal="center" wrapText="1"/>
    </xf>
    <xf numFmtId="0" fontId="17" fillId="4" borderId="0" xfId="0" applyFont="1" applyFill="1" applyBorder="1" applyAlignment="1">
      <alignment horizontal="center" vertical="center" wrapText="1"/>
    </xf>
    <xf numFmtId="0" fontId="8" fillId="0" borderId="0" xfId="0" applyFont="1" applyBorder="1" applyAlignment="1">
      <alignment wrapText="1"/>
    </xf>
    <xf numFmtId="0" fontId="7" fillId="3" borderId="1" xfId="0" applyFont="1" applyFill="1" applyBorder="1" applyAlignment="1" applyProtection="1">
      <alignment horizontal="center" textRotation="90"/>
      <protection locked="0"/>
    </xf>
    <xf numFmtId="0" fontId="8" fillId="4" borderId="4" xfId="5" applyFont="1" applyFill="1" applyBorder="1" applyAlignment="1">
      <alignment horizontal="left" vertical="top" wrapText="1"/>
    </xf>
    <xf numFmtId="0" fontId="5" fillId="0" borderId="4" xfId="0" applyFont="1" applyBorder="1" applyAlignment="1">
      <alignment horizontal="left" vertical="top" wrapText="1"/>
    </xf>
    <xf numFmtId="0" fontId="19" fillId="0" borderId="4" xfId="5" applyFont="1" applyBorder="1" applyAlignment="1">
      <alignment horizontal="center" vertical="top"/>
    </xf>
    <xf numFmtId="0" fontId="17" fillId="0" borderId="1" xfId="0" applyFont="1" applyBorder="1" applyAlignment="1">
      <alignment horizontal="center" vertical="top"/>
    </xf>
    <xf numFmtId="0" fontId="8" fillId="0" borderId="1" xfId="0" applyFont="1" applyBorder="1" applyAlignment="1">
      <alignment horizontal="center" vertical="top"/>
    </xf>
    <xf numFmtId="0" fontId="8" fillId="4" borderId="4" xfId="0" applyFont="1" applyFill="1" applyBorder="1" applyAlignment="1" applyProtection="1">
      <alignment horizontal="left" vertical="top" wrapText="1"/>
      <protection locked="0"/>
    </xf>
    <xf numFmtId="14" fontId="8" fillId="0" borderId="4" xfId="5" applyNumberFormat="1" applyFont="1" applyBorder="1" applyAlignment="1">
      <alignment horizontal="left" vertical="top"/>
    </xf>
    <xf numFmtId="0" fontId="8" fillId="0" borderId="4" xfId="5" applyFont="1" applyBorder="1" applyAlignment="1">
      <alignment horizontal="center" vertical="top"/>
    </xf>
    <xf numFmtId="3" fontId="8" fillId="0" borderId="4" xfId="5" applyNumberFormat="1" applyFont="1" applyBorder="1" applyAlignment="1">
      <alignment horizontal="center" vertical="top"/>
    </xf>
    <xf numFmtId="0" fontId="19" fillId="0" borderId="1" xfId="5" applyFont="1" applyBorder="1" applyAlignment="1">
      <alignment vertical="top"/>
    </xf>
    <xf numFmtId="0" fontId="8" fillId="0" borderId="1" xfId="5" applyFont="1" applyBorder="1" applyAlignment="1">
      <alignment vertical="top" wrapText="1"/>
    </xf>
    <xf numFmtId="14" fontId="8" fillId="0" borderId="1" xfId="5" applyNumberFormat="1" applyFont="1" applyBorder="1" applyAlignment="1">
      <alignment horizontal="left" vertical="top"/>
    </xf>
    <xf numFmtId="0" fontId="8" fillId="0" borderId="1" xfId="5" applyFont="1" applyBorder="1" applyAlignment="1">
      <alignment horizontal="center" vertical="top"/>
    </xf>
    <xf numFmtId="0" fontId="6" fillId="2" borderId="1" xfId="0" applyFont="1" applyFill="1" applyBorder="1" applyAlignment="1">
      <alignment horizontal="left" vertical="center"/>
    </xf>
    <xf numFmtId="0" fontId="6" fillId="2" borderId="1" xfId="0" applyFont="1" applyFill="1" applyBorder="1" applyAlignment="1">
      <alignment horizontal="left" vertical="top" wrapText="1"/>
    </xf>
    <xf numFmtId="0" fontId="7" fillId="3" borderId="1" xfId="0" applyFont="1" applyFill="1" applyBorder="1" applyAlignment="1">
      <alignment horizontal="center" wrapText="1"/>
    </xf>
    <xf numFmtId="0" fontId="5" fillId="0" borderId="1" xfId="0" applyFont="1" applyBorder="1" applyAlignment="1">
      <alignment horizontal="right" vertical="top" wrapText="1"/>
    </xf>
    <xf numFmtId="9" fontId="5" fillId="0" borderId="1" xfId="0" applyNumberFormat="1" applyFont="1" applyBorder="1" applyAlignment="1">
      <alignment horizontal="center" vertical="center" wrapText="1"/>
    </xf>
    <xf numFmtId="44" fontId="5" fillId="0" borderId="1" xfId="6" applyFont="1" applyBorder="1" applyAlignment="1">
      <alignment horizontal="left" vertical="top" wrapText="1"/>
    </xf>
    <xf numFmtId="44" fontId="5" fillId="0" borderId="1" xfId="6" applyFont="1" applyBorder="1" applyAlignment="1">
      <alignment horizontal="center" vertical="top"/>
    </xf>
    <xf numFmtId="0" fontId="6" fillId="0" borderId="0" xfId="0" applyFont="1" applyBorder="1" applyAlignment="1">
      <alignment horizontal="center" vertical="center"/>
    </xf>
    <xf numFmtId="0" fontId="6" fillId="0" borderId="1" xfId="0" applyFont="1" applyBorder="1" applyAlignment="1">
      <alignment horizontal="center" vertical="center"/>
    </xf>
    <xf numFmtId="44" fontId="5" fillId="0" borderId="1" xfId="6" applyFont="1" applyBorder="1" applyAlignment="1">
      <alignment vertical="top" wrapText="1"/>
    </xf>
    <xf numFmtId="0" fontId="8" fillId="5" borderId="1" xfId="0" applyFont="1" applyFill="1" applyBorder="1" applyAlignment="1" applyProtection="1">
      <alignment horizontal="left" vertical="top" wrapText="1"/>
      <protection locked="0"/>
    </xf>
    <xf numFmtId="0" fontId="5" fillId="0" borderId="1" xfId="0" applyFont="1" applyFill="1" applyBorder="1" applyAlignment="1">
      <alignment horizontal="left" vertical="top"/>
    </xf>
    <xf numFmtId="0" fontId="8" fillId="0" borderId="1" xfId="0" applyFont="1" applyFill="1" applyBorder="1" applyAlignment="1">
      <alignment horizontal="left" vertical="top" wrapText="1"/>
    </xf>
    <xf numFmtId="0" fontId="42" fillId="0" borderId="5" xfId="0" applyFont="1" applyBorder="1" applyAlignment="1">
      <alignment vertical="top" wrapText="1"/>
    </xf>
    <xf numFmtId="0" fontId="5" fillId="0" borderId="1" xfId="0" applyFont="1" applyFill="1" applyBorder="1" applyAlignment="1">
      <alignment horizontal="left" vertical="center" wrapText="1"/>
    </xf>
    <xf numFmtId="0" fontId="8" fillId="0" borderId="1" xfId="0" applyFont="1" applyBorder="1" applyAlignment="1">
      <alignment vertical="top" wrapText="1"/>
    </xf>
    <xf numFmtId="44" fontId="5" fillId="0" borderId="1" xfId="6" applyFont="1" applyBorder="1" applyAlignment="1">
      <alignment horizontal="center" vertical="center"/>
    </xf>
    <xf numFmtId="0" fontId="42" fillId="0" borderId="6" xfId="0" applyFont="1" applyBorder="1" applyAlignment="1">
      <alignment vertical="top" wrapText="1"/>
    </xf>
    <xf numFmtId="0" fontId="8" fillId="0" borderId="1" xfId="0" applyFont="1" applyFill="1" applyBorder="1" applyAlignment="1">
      <alignment vertical="top" wrapText="1"/>
    </xf>
    <xf numFmtId="0" fontId="5" fillId="0" borderId="1" xfId="0" quotePrefix="1" applyFont="1" applyBorder="1" applyAlignment="1">
      <alignment horizontal="left" vertical="top" wrapText="1"/>
    </xf>
    <xf numFmtId="0" fontId="5" fillId="0" borderId="4" xfId="0" applyFont="1" applyFill="1" applyBorder="1" applyAlignment="1">
      <alignment vertical="top" wrapText="1"/>
    </xf>
    <xf numFmtId="9" fontId="5" fillId="0" borderId="4" xfId="0" applyNumberFormat="1" applyFont="1" applyFill="1" applyBorder="1" applyAlignment="1">
      <alignment horizontal="center" vertical="top" wrapText="1"/>
    </xf>
    <xf numFmtId="0" fontId="5" fillId="0" borderId="5" xfId="0" applyFont="1" applyFill="1" applyBorder="1" applyAlignment="1">
      <alignment vertical="top" wrapText="1"/>
    </xf>
    <xf numFmtId="44" fontId="5" fillId="0" borderId="1" xfId="6" applyFont="1" applyBorder="1" applyAlignment="1">
      <alignment horizontal="center" vertical="top" wrapText="1"/>
    </xf>
    <xf numFmtId="9" fontId="43"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8" fillId="5" borderId="1" xfId="0" applyFont="1" applyFill="1" applyBorder="1" applyAlignment="1" applyProtection="1">
      <alignment vertical="top" wrapText="1"/>
      <protection locked="0"/>
    </xf>
    <xf numFmtId="0" fontId="5" fillId="0" borderId="6" xfId="0" applyFont="1" applyFill="1" applyBorder="1" applyAlignment="1">
      <alignment vertical="top" wrapText="1"/>
    </xf>
    <xf numFmtId="0" fontId="8" fillId="0" borderId="1" xfId="0" applyFont="1" applyFill="1" applyBorder="1" applyAlignment="1">
      <alignment horizontal="left" vertical="center" wrapText="1"/>
    </xf>
    <xf numFmtId="44" fontId="8" fillId="0" borderId="1" xfId="6" applyFont="1" applyFill="1" applyBorder="1" applyAlignment="1">
      <alignment horizontal="right" vertical="top"/>
    </xf>
    <xf numFmtId="0" fontId="5" fillId="0" borderId="6" xfId="0" applyFont="1" applyBorder="1" applyAlignment="1">
      <alignment vertical="top" wrapText="1"/>
    </xf>
    <xf numFmtId="0" fontId="9" fillId="0" borderId="1" xfId="0" applyFont="1" applyBorder="1" applyAlignment="1">
      <alignment horizontal="center" vertical="center"/>
    </xf>
    <xf numFmtId="9" fontId="5" fillId="0" borderId="1" xfId="0" applyNumberFormat="1" applyFont="1" applyFill="1" applyBorder="1" applyAlignment="1">
      <alignment vertical="top" wrapText="1"/>
    </xf>
    <xf numFmtId="0" fontId="8" fillId="0" borderId="1" xfId="0" applyFont="1" applyFill="1" applyBorder="1" applyAlignment="1">
      <alignment horizontal="center" vertical="top"/>
    </xf>
    <xf numFmtId="9" fontId="5" fillId="0" borderId="1" xfId="13" applyFont="1" applyBorder="1" applyAlignment="1">
      <alignment horizontal="center" vertical="center" wrapText="1"/>
    </xf>
    <xf numFmtId="0" fontId="8" fillId="0" borderId="0" xfId="0" applyFont="1" applyBorder="1" applyAlignment="1">
      <alignment horizontal="left"/>
    </xf>
    <xf numFmtId="44" fontId="5" fillId="0" borderId="0" xfId="0" applyNumberFormat="1" applyFont="1" applyBorder="1" applyAlignment="1">
      <alignment horizontal="left"/>
    </xf>
    <xf numFmtId="0" fontId="5" fillId="0" borderId="0" xfId="0" applyFont="1" applyAlignment="1">
      <alignment wrapText="1"/>
    </xf>
    <xf numFmtId="44" fontId="5" fillId="0" borderId="0" xfId="0" applyNumberFormat="1" applyFont="1"/>
    <xf numFmtId="0" fontId="7" fillId="3" borderId="1" xfId="0" applyFont="1" applyFill="1" applyBorder="1" applyAlignment="1" applyProtection="1">
      <alignment horizontal="left" textRotation="90" wrapText="1"/>
      <protection locked="0"/>
    </xf>
    <xf numFmtId="0" fontId="7" fillId="3" borderId="1" xfId="0" applyFont="1" applyFill="1" applyBorder="1" applyAlignment="1" applyProtection="1">
      <alignment horizontal="left" textRotation="90"/>
      <protection locked="0"/>
    </xf>
    <xf numFmtId="0" fontId="8" fillId="0" borderId="4" xfId="5" applyFont="1" applyFill="1" applyBorder="1" applyAlignment="1">
      <alignment vertical="top"/>
    </xf>
    <xf numFmtId="0" fontId="28" fillId="0" borderId="1" xfId="5" applyFont="1" applyFill="1" applyBorder="1" applyAlignment="1">
      <alignment horizontal="center" vertical="top"/>
    </xf>
    <xf numFmtId="0" fontId="28" fillId="0" borderId="1" xfId="5" applyFont="1" applyFill="1" applyBorder="1" applyAlignment="1">
      <alignment vertical="top"/>
    </xf>
    <xf numFmtId="0" fontId="22" fillId="4" borderId="1" xfId="0" applyFont="1" applyFill="1" applyBorder="1" applyAlignment="1" applyProtection="1">
      <alignment horizontal="center" vertical="top"/>
      <protection locked="0"/>
    </xf>
    <xf numFmtId="0" fontId="28" fillId="0" borderId="1" xfId="0" applyFont="1" applyFill="1" applyBorder="1" applyAlignment="1" applyProtection="1">
      <alignment horizontal="center" vertical="top"/>
    </xf>
    <xf numFmtId="0" fontId="22" fillId="0" borderId="1" xfId="0" applyFont="1" applyFill="1" applyBorder="1" applyAlignment="1" applyProtection="1">
      <alignment horizontal="center" vertical="top"/>
    </xf>
    <xf numFmtId="0" fontId="8" fillId="0" borderId="1" xfId="5" applyFont="1" applyFill="1" applyBorder="1" applyAlignment="1">
      <alignment vertical="center" wrapText="1"/>
    </xf>
    <xf numFmtId="14" fontId="8" fillId="0" borderId="1" xfId="5" applyNumberFormat="1" applyFont="1" applyFill="1" applyBorder="1"/>
    <xf numFmtId="3" fontId="8" fillId="0" borderId="1" xfId="5" applyNumberFormat="1" applyFont="1" applyFill="1" applyBorder="1" applyAlignment="1">
      <alignment horizontal="center" vertical="top"/>
    </xf>
    <xf numFmtId="0" fontId="8" fillId="4" borderId="1" xfId="0" applyFont="1" applyFill="1" applyBorder="1" applyAlignment="1" applyProtection="1">
      <alignment horizontal="left" vertical="center" wrapText="1"/>
      <protection locked="0"/>
    </xf>
    <xf numFmtId="0" fontId="8" fillId="0" borderId="1" xfId="5" applyFont="1" applyFill="1" applyBorder="1" applyAlignment="1">
      <alignment vertical="center"/>
    </xf>
    <xf numFmtId="0" fontId="8" fillId="0" borderId="1" xfId="5" applyFont="1" applyFill="1" applyBorder="1"/>
    <xf numFmtId="0" fontId="28" fillId="0" borderId="1" xfId="0" applyFont="1" applyBorder="1" applyAlignment="1">
      <alignment horizontal="center" vertical="top"/>
    </xf>
    <xf numFmtId="0" fontId="8" fillId="0" borderId="1" xfId="0" applyFont="1" applyBorder="1" applyAlignment="1">
      <alignment vertical="center"/>
    </xf>
    <xf numFmtId="14" fontId="8" fillId="0" borderId="1" xfId="0" applyNumberFormat="1" applyFont="1" applyBorder="1"/>
    <xf numFmtId="0" fontId="28" fillId="0" borderId="1" xfId="5" applyFont="1" applyBorder="1" applyAlignment="1">
      <alignment vertical="top"/>
    </xf>
    <xf numFmtId="0" fontId="22" fillId="0" borderId="1" xfId="0" applyFont="1" applyBorder="1" applyAlignment="1">
      <alignment horizontal="center" vertical="top"/>
    </xf>
    <xf numFmtId="0" fontId="8" fillId="0" borderId="0" xfId="5" applyFont="1"/>
    <xf numFmtId="0" fontId="42" fillId="0" borderId="0" xfId="0" applyFont="1" applyBorder="1" applyAlignment="1">
      <alignment vertical="center" wrapText="1"/>
    </xf>
    <xf numFmtId="0" fontId="5" fillId="0" borderId="0" xfId="0" applyFont="1" applyBorder="1" applyAlignment="1">
      <alignment vertical="center" wrapText="1"/>
    </xf>
    <xf numFmtId="9" fontId="5" fillId="0" borderId="0" xfId="13" applyFont="1" applyBorder="1" applyAlignment="1">
      <alignment vertical="center"/>
    </xf>
    <xf numFmtId="44" fontId="45" fillId="0" borderId="0" xfId="6" applyFont="1" applyBorder="1" applyAlignment="1">
      <alignment horizontal="justify" vertical="center"/>
    </xf>
    <xf numFmtId="44" fontId="5" fillId="0" borderId="0" xfId="6" applyFont="1" applyBorder="1"/>
    <xf numFmtId="0" fontId="6" fillId="4" borderId="14" xfId="0" applyFont="1" applyFill="1" applyBorder="1" applyAlignment="1">
      <alignment horizontal="left" wrapText="1"/>
    </xf>
    <xf numFmtId="0" fontId="6" fillId="2" borderId="15" xfId="0" applyFont="1" applyFill="1" applyBorder="1" applyAlignment="1">
      <alignment horizontal="left" vertical="top" wrapText="1"/>
    </xf>
    <xf numFmtId="0" fontId="7" fillId="3" borderId="1" xfId="13" applyNumberFormat="1" applyFont="1" applyFill="1" applyBorder="1" applyAlignment="1">
      <alignment horizontal="center" vertical="center"/>
    </xf>
    <xf numFmtId="0" fontId="5" fillId="0" borderId="1" xfId="0" applyFont="1" applyFill="1" applyBorder="1" applyAlignment="1">
      <alignment horizontal="right" vertical="top" wrapText="1"/>
    </xf>
    <xf numFmtId="9" fontId="5" fillId="0" borderId="1" xfId="13" applyFont="1" applyFill="1" applyBorder="1" applyAlignment="1">
      <alignment horizontal="center" vertical="center" wrapText="1"/>
    </xf>
    <xf numFmtId="9" fontId="5" fillId="0" borderId="1" xfId="0" applyNumberFormat="1" applyFont="1" applyFill="1" applyBorder="1" applyAlignment="1">
      <alignment horizontal="left" vertical="top" wrapText="1"/>
    </xf>
    <xf numFmtId="44" fontId="5" fillId="0" borderId="1" xfId="6" applyFont="1" applyFill="1" applyBorder="1" applyAlignment="1">
      <alignment horizontal="left" vertical="top" wrapText="1"/>
    </xf>
    <xf numFmtId="9" fontId="8" fillId="0" borderId="1" xfId="13" applyFont="1" applyFill="1" applyBorder="1" applyAlignment="1">
      <alignment horizontal="center" vertical="center" wrapText="1"/>
    </xf>
    <xf numFmtId="9" fontId="10" fillId="0" borderId="1" xfId="0" applyNumberFormat="1" applyFont="1" applyFill="1" applyBorder="1" applyAlignment="1">
      <alignment horizontal="center" vertical="center"/>
    </xf>
    <xf numFmtId="9" fontId="5" fillId="0" borderId="1" xfId="0" applyNumberFormat="1" applyFont="1" applyFill="1" applyBorder="1" applyAlignment="1">
      <alignment horizontal="left" vertical="top"/>
    </xf>
    <xf numFmtId="0" fontId="10" fillId="0" borderId="1" xfId="0" applyFont="1" applyFill="1" applyBorder="1" applyAlignment="1">
      <alignment vertical="center"/>
    </xf>
    <xf numFmtId="2" fontId="10" fillId="0" borderId="1" xfId="0" applyNumberFormat="1" applyFont="1" applyFill="1" applyBorder="1" applyAlignment="1">
      <alignment horizontal="center" vertical="center"/>
    </xf>
    <xf numFmtId="0" fontId="8" fillId="0" borderId="1" xfId="0" applyFont="1" applyFill="1" applyBorder="1" applyAlignment="1">
      <alignment horizontal="left" vertical="top" wrapText="1"/>
    </xf>
    <xf numFmtId="9" fontId="11" fillId="0" borderId="1" xfId="0" applyNumberFormat="1" applyFont="1" applyFill="1" applyBorder="1" applyAlignment="1">
      <alignment horizontal="left" vertical="center" wrapText="1"/>
    </xf>
    <xf numFmtId="0" fontId="10" fillId="0" borderId="1" xfId="0" applyFont="1" applyBorder="1" applyAlignment="1">
      <alignment vertical="center"/>
    </xf>
    <xf numFmtId="44" fontId="5" fillId="0" borderId="1" xfId="6" applyFont="1" applyFill="1" applyBorder="1" applyAlignment="1">
      <alignment horizontal="left" vertical="top"/>
    </xf>
    <xf numFmtId="0" fontId="10" fillId="0" borderId="1" xfId="5" applyFont="1" applyFill="1" applyBorder="1" applyAlignment="1">
      <alignment vertical="center"/>
    </xf>
    <xf numFmtId="9" fontId="10" fillId="0" borderId="1" xfId="13" applyFont="1" applyBorder="1" applyAlignment="1">
      <alignment vertical="center"/>
    </xf>
    <xf numFmtId="0" fontId="5" fillId="0" borderId="6" xfId="0" applyFont="1" applyFill="1" applyBorder="1" applyAlignment="1">
      <alignment horizontal="right" vertical="top" wrapText="1"/>
    </xf>
    <xf numFmtId="0" fontId="5" fillId="0" borderId="6" xfId="5" applyFont="1" applyBorder="1" applyAlignment="1">
      <alignment horizontal="left" vertical="top" wrapText="1"/>
    </xf>
    <xf numFmtId="9" fontId="5" fillId="0" borderId="6" xfId="13" applyFont="1" applyBorder="1" applyAlignment="1">
      <alignment horizontal="center" vertical="center" wrapText="1"/>
    </xf>
    <xf numFmtId="9" fontId="10" fillId="0" borderId="6" xfId="13" applyFont="1" applyBorder="1" applyAlignment="1">
      <alignment horizontal="center" vertical="center"/>
    </xf>
    <xf numFmtId="9" fontId="5" fillId="0" borderId="0" xfId="13" applyFont="1" applyAlignment="1">
      <alignment vertical="center"/>
    </xf>
    <xf numFmtId="44" fontId="5" fillId="0" borderId="8" xfId="6" applyFont="1" applyBorder="1"/>
    <xf numFmtId="0" fontId="17" fillId="4" borderId="0" xfId="0" applyFont="1" applyFill="1" applyBorder="1" applyAlignment="1">
      <alignment horizontal="center" vertical="center"/>
    </xf>
    <xf numFmtId="0" fontId="19" fillId="4" borderId="1" xfId="5" applyFont="1" applyFill="1" applyBorder="1" applyAlignment="1">
      <alignment vertical="top"/>
    </xf>
    <xf numFmtId="0" fontId="6" fillId="0" borderId="1" xfId="0" applyFont="1" applyFill="1" applyBorder="1" applyAlignment="1" applyProtection="1">
      <alignment horizontal="center" textRotation="90" wrapText="1"/>
      <protection locked="0"/>
    </xf>
    <xf numFmtId="0" fontId="21" fillId="0" borderId="1" xfId="0" applyFont="1" applyFill="1" applyBorder="1" applyAlignment="1" applyProtection="1">
      <alignment vertical="top" wrapText="1"/>
      <protection locked="0"/>
    </xf>
    <xf numFmtId="14" fontId="22" fillId="4" borderId="1" xfId="5" applyNumberFormat="1" applyFont="1" applyFill="1" applyBorder="1" applyAlignment="1">
      <alignment horizontal="left" vertical="top"/>
    </xf>
    <xf numFmtId="0" fontId="23" fillId="0" borderId="1" xfId="0" applyFont="1" applyFill="1" applyBorder="1" applyAlignment="1" applyProtection="1">
      <alignment horizontal="center" vertical="top" wrapText="1"/>
      <protection locked="0"/>
    </xf>
    <xf numFmtId="0" fontId="22" fillId="4" borderId="1" xfId="5" applyFont="1" applyFill="1" applyBorder="1" applyAlignment="1">
      <alignment horizontal="center" vertical="top" wrapText="1"/>
    </xf>
    <xf numFmtId="0" fontId="21" fillId="0" borderId="1" xfId="0" applyFont="1" applyFill="1" applyBorder="1" applyAlignment="1" applyProtection="1">
      <alignment horizontal="center" vertical="top" wrapText="1"/>
      <protection locked="0"/>
    </xf>
    <xf numFmtId="0" fontId="17" fillId="0" borderId="1" xfId="5" applyFont="1" applyBorder="1" applyAlignment="1">
      <alignment vertical="top"/>
    </xf>
    <xf numFmtId="0" fontId="22" fillId="0" borderId="1" xfId="5" applyFont="1" applyBorder="1" applyAlignment="1">
      <alignment horizontal="center" vertical="top"/>
    </xf>
    <xf numFmtId="44" fontId="8" fillId="0" borderId="0" xfId="0" applyNumberFormat="1" applyFont="1" applyBorder="1"/>
    <xf numFmtId="0" fontId="5" fillId="0" borderId="0" xfId="0" applyFont="1" applyAlignment="1">
      <alignment horizontal="center" vertical="top"/>
    </xf>
    <xf numFmtId="0" fontId="8" fillId="0" borderId="0" xfId="0" applyFont="1" applyFill="1" applyAlignment="1">
      <alignment horizontal="center" vertical="top"/>
    </xf>
    <xf numFmtId="44" fontId="5" fillId="0" borderId="0" xfId="6" applyFont="1" applyFill="1" applyAlignment="1">
      <alignment vertical="center"/>
    </xf>
    <xf numFmtId="0" fontId="21" fillId="0" borderId="0" xfId="0" applyFont="1" applyAlignment="1">
      <alignment vertical="center"/>
    </xf>
    <xf numFmtId="0" fontId="15" fillId="0" borderId="0" xfId="0" applyFont="1" applyFill="1" applyBorder="1" applyAlignment="1">
      <alignment horizontal="center"/>
    </xf>
    <xf numFmtId="0" fontId="6" fillId="0" borderId="0" xfId="0" applyFont="1" applyFill="1" applyBorder="1" applyAlignment="1">
      <alignment horizontal="left"/>
    </xf>
    <xf numFmtId="0" fontId="7" fillId="3" borderId="2" xfId="0" applyFont="1" applyFill="1" applyBorder="1" applyAlignment="1">
      <alignment horizontal="center"/>
    </xf>
    <xf numFmtId="9" fontId="22" fillId="0" borderId="4" xfId="0" applyNumberFormat="1" applyFont="1" applyBorder="1" applyAlignment="1">
      <alignment horizontal="center" vertical="top" wrapText="1"/>
    </xf>
    <xf numFmtId="0" fontId="22" fillId="0" borderId="1" xfId="0" applyFont="1" applyFill="1" applyBorder="1" applyAlignment="1">
      <alignment horizontal="center" vertical="top" wrapText="1"/>
    </xf>
    <xf numFmtId="9" fontId="42" fillId="0" borderId="1" xfId="0" applyNumberFormat="1" applyFont="1" applyBorder="1" applyAlignment="1">
      <alignment horizontal="center" vertical="center"/>
    </xf>
    <xf numFmtId="9" fontId="8"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0" fontId="22" fillId="0" borderId="4" xfId="0" applyFont="1" applyBorder="1" applyAlignment="1">
      <alignment horizontal="left" vertical="top" wrapText="1"/>
    </xf>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9" fontId="22" fillId="0" borderId="5" xfId="0" applyNumberFormat="1" applyFont="1" applyBorder="1" applyAlignment="1">
      <alignment horizontal="center" vertical="top" wrapText="1"/>
    </xf>
    <xf numFmtId="9" fontId="5" fillId="0" borderId="1" xfId="13" applyFont="1" applyBorder="1" applyAlignment="1">
      <alignment horizontal="center" vertical="center"/>
    </xf>
    <xf numFmtId="9" fontId="5" fillId="0" borderId="0" xfId="13" applyFont="1" applyBorder="1" applyAlignment="1">
      <alignment horizontal="center" vertical="center"/>
    </xf>
    <xf numFmtId="0" fontId="8" fillId="0" borderId="0" xfId="0" applyFont="1" applyFill="1" applyBorder="1" applyAlignment="1">
      <alignment vertical="center"/>
    </xf>
    <xf numFmtId="0" fontId="5" fillId="0" borderId="1" xfId="0" applyFont="1" applyBorder="1" applyAlignment="1">
      <alignment vertical="center"/>
    </xf>
    <xf numFmtId="9" fontId="22" fillId="0" borderId="6" xfId="0" applyNumberFormat="1" applyFont="1" applyBorder="1" applyAlignment="1">
      <alignment horizontal="center" vertical="top" wrapText="1"/>
    </xf>
    <xf numFmtId="9" fontId="5" fillId="0" borderId="1" xfId="0" applyNumberFormat="1" applyFont="1" applyBorder="1" applyAlignment="1">
      <alignment horizontal="center" vertical="center"/>
    </xf>
    <xf numFmtId="0" fontId="21" fillId="0" borderId="4" xfId="0" applyFont="1" applyBorder="1" applyAlignment="1">
      <alignment vertical="top" wrapText="1"/>
    </xf>
    <xf numFmtId="44" fontId="22" fillId="0" borderId="1" xfId="6" applyFont="1" applyFill="1" applyBorder="1" applyAlignment="1">
      <alignment vertical="top" wrapText="1"/>
    </xf>
    <xf numFmtId="9" fontId="5" fillId="0" borderId="1" xfId="13" applyFont="1" applyFill="1" applyBorder="1" applyAlignment="1">
      <alignment horizontal="center" vertical="center"/>
    </xf>
    <xf numFmtId="9" fontId="22"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xf>
    <xf numFmtId="1" fontId="5" fillId="0" borderId="1" xfId="0" applyNumberFormat="1" applyFont="1" applyBorder="1" applyAlignment="1">
      <alignment horizontal="center" vertical="center"/>
    </xf>
    <xf numFmtId="9" fontId="5" fillId="0" borderId="1" xfId="13" applyFont="1" applyBorder="1" applyAlignment="1">
      <alignment vertical="center"/>
    </xf>
    <xf numFmtId="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 fontId="5" fillId="0" borderId="1" xfId="0" applyNumberFormat="1" applyFont="1" applyFill="1" applyBorder="1" applyAlignment="1">
      <alignment horizontal="center" vertical="center"/>
    </xf>
    <xf numFmtId="0" fontId="21" fillId="0" borderId="5" xfId="0" applyFont="1" applyBorder="1" applyAlignment="1">
      <alignment horizontal="center" vertical="top" wrapText="1"/>
    </xf>
    <xf numFmtId="44" fontId="46" fillId="0" borderId="5" xfId="6" applyFont="1" applyFill="1" applyBorder="1" applyAlignment="1">
      <alignment horizontal="center" vertical="top"/>
    </xf>
    <xf numFmtId="9" fontId="22" fillId="0" borderId="1" xfId="0" applyNumberFormat="1" applyFont="1" applyBorder="1" applyAlignment="1">
      <alignment vertical="top" wrapText="1"/>
    </xf>
    <xf numFmtId="9" fontId="21" fillId="0" borderId="2" xfId="0" applyNumberFormat="1" applyFont="1" applyBorder="1" applyAlignment="1">
      <alignment horizontal="center" vertical="center" wrapText="1"/>
    </xf>
    <xf numFmtId="44" fontId="21" fillId="0" borderId="1" xfId="6" applyFont="1" applyFill="1" applyBorder="1" applyAlignment="1">
      <alignment vertical="top"/>
    </xf>
    <xf numFmtId="9" fontId="21" fillId="0" borderId="2" xfId="13" applyFont="1" applyBorder="1" applyAlignment="1">
      <alignment horizontal="center" vertical="center" wrapText="1"/>
    </xf>
    <xf numFmtId="44" fontId="21" fillId="0" borderId="1" xfId="6" applyFont="1" applyBorder="1" applyAlignment="1">
      <alignment vertical="top" wrapText="1"/>
    </xf>
    <xf numFmtId="0" fontId="22" fillId="0" borderId="4" xfId="0" applyFont="1" applyFill="1" applyBorder="1" applyAlignment="1">
      <alignment horizontal="center" vertical="top" wrapText="1"/>
    </xf>
    <xf numFmtId="9" fontId="5" fillId="0" borderId="4" xfId="13" applyFont="1" applyBorder="1" applyAlignment="1">
      <alignment horizontal="center" vertical="center"/>
    </xf>
    <xf numFmtId="0" fontId="5" fillId="0" borderId="4" xfId="0" applyFont="1" applyBorder="1" applyAlignment="1">
      <alignment vertical="center"/>
    </xf>
    <xf numFmtId="9" fontId="5" fillId="0" borderId="4" xfId="0" applyNumberFormat="1" applyFont="1" applyBorder="1" applyAlignment="1">
      <alignment horizontal="center" vertical="center"/>
    </xf>
    <xf numFmtId="44" fontId="21" fillId="0" borderId="4" xfId="6" applyFont="1" applyFill="1" applyBorder="1" applyAlignment="1">
      <alignment vertical="top"/>
    </xf>
    <xf numFmtId="0" fontId="6" fillId="2" borderId="1" xfId="0" applyFont="1" applyFill="1" applyBorder="1" applyAlignment="1">
      <alignment horizontal="left" vertical="center" wrapText="1"/>
    </xf>
    <xf numFmtId="9" fontId="22" fillId="0" borderId="1" xfId="13" applyFont="1" applyFill="1" applyBorder="1" applyAlignment="1">
      <alignment horizontal="center" vertical="center" wrapText="1"/>
    </xf>
    <xf numFmtId="9" fontId="8" fillId="0" borderId="1" xfId="0" applyNumberFormat="1" applyFont="1" applyFill="1" applyBorder="1" applyAlignment="1">
      <alignment horizontal="left" vertical="center"/>
    </xf>
    <xf numFmtId="9" fontId="8" fillId="0" borderId="1" xfId="13" applyFont="1" applyFill="1" applyBorder="1" applyAlignment="1">
      <alignment horizontal="left" vertical="center"/>
    </xf>
    <xf numFmtId="0" fontId="8" fillId="0" borderId="1" xfId="0" applyFont="1" applyFill="1" applyBorder="1" applyAlignment="1">
      <alignment horizontal="left" vertical="center"/>
    </xf>
    <xf numFmtId="44" fontId="22" fillId="0" borderId="1" xfId="6" applyFont="1" applyFill="1" applyBorder="1" applyAlignment="1">
      <alignment horizontal="center" vertical="top"/>
    </xf>
    <xf numFmtId="44" fontId="5" fillId="0" borderId="0" xfId="0" applyNumberFormat="1" applyFont="1" applyBorder="1" applyAlignment="1">
      <alignment vertical="center"/>
    </xf>
    <xf numFmtId="0" fontId="21" fillId="4" borderId="1" xfId="0" applyFont="1" applyFill="1" applyBorder="1" applyAlignment="1">
      <alignment horizontal="left" vertical="top" wrapText="1"/>
    </xf>
    <xf numFmtId="9" fontId="21" fillId="4" borderId="1" xfId="13" applyFont="1" applyFill="1" applyBorder="1" applyAlignment="1">
      <alignment horizontal="center" vertical="center" wrapText="1"/>
    </xf>
    <xf numFmtId="9" fontId="8" fillId="0" borderId="1" xfId="0" applyNumberFormat="1" applyFont="1" applyFill="1" applyBorder="1" applyAlignment="1">
      <alignment horizontal="center" vertical="center"/>
    </xf>
    <xf numFmtId="44" fontId="22" fillId="4" borderId="1" xfId="6" applyFont="1" applyFill="1" applyBorder="1" applyAlignment="1">
      <alignment vertical="top"/>
    </xf>
    <xf numFmtId="9" fontId="21" fillId="0" borderId="1" xfId="13" applyFont="1" applyFill="1" applyBorder="1" applyAlignment="1">
      <alignment horizontal="center" vertical="center" wrapText="1"/>
    </xf>
    <xf numFmtId="44" fontId="21" fillId="4" borderId="1" xfId="6" applyFont="1" applyFill="1" applyBorder="1" applyAlignment="1">
      <alignment vertical="top"/>
    </xf>
    <xf numFmtId="9" fontId="8" fillId="0" borderId="1" xfId="13" applyFont="1" applyFill="1" applyBorder="1" applyAlignment="1">
      <alignment horizontal="center" vertical="center"/>
    </xf>
    <xf numFmtId="44" fontId="22" fillId="0" borderId="4" xfId="6" applyFont="1" applyFill="1" applyBorder="1" applyAlignment="1">
      <alignment horizontal="left" vertical="top" wrapText="1"/>
    </xf>
    <xf numFmtId="44" fontId="22" fillId="0" borderId="4" xfId="6" applyFont="1" applyFill="1" applyBorder="1" applyAlignment="1">
      <alignment horizontal="center" vertical="top"/>
    </xf>
    <xf numFmtId="0" fontId="5" fillId="0" borderId="4" xfId="0" applyFont="1" applyBorder="1" applyAlignment="1">
      <alignment horizontal="center"/>
    </xf>
    <xf numFmtId="44" fontId="22" fillId="0" borderId="17" xfId="6" applyFont="1" applyFill="1" applyBorder="1" applyAlignment="1">
      <alignment horizontal="center" vertical="top"/>
    </xf>
    <xf numFmtId="0" fontId="5" fillId="0" borderId="17" xfId="0" applyFont="1" applyBorder="1" applyAlignment="1">
      <alignment horizontal="center"/>
    </xf>
    <xf numFmtId="0" fontId="22" fillId="0" borderId="1" xfId="5" applyFont="1" applyBorder="1" applyAlignment="1">
      <alignment horizontal="left" vertical="top" wrapText="1"/>
    </xf>
    <xf numFmtId="0" fontId="5" fillId="0" borderId="0" xfId="0" applyFont="1" applyAlignment="1">
      <alignment horizontal="left" vertical="center"/>
    </xf>
    <xf numFmtId="44" fontId="5" fillId="0" borderId="0" xfId="6" applyFont="1" applyAlignment="1">
      <alignment vertical="center"/>
    </xf>
    <xf numFmtId="44" fontId="6" fillId="0" borderId="18" xfId="6" applyFont="1" applyBorder="1"/>
    <xf numFmtId="0" fontId="8" fillId="0" borderId="0" xfId="0" applyFont="1" applyBorder="1" applyAlignment="1">
      <alignment horizontal="center" vertical="top"/>
    </xf>
    <xf numFmtId="0" fontId="8" fillId="0" borderId="0" xfId="0" applyFont="1" applyAlignment="1">
      <alignment vertical="top"/>
    </xf>
    <xf numFmtId="0" fontId="22" fillId="0" borderId="4" xfId="5" applyFont="1" applyFill="1" applyBorder="1" applyAlignment="1">
      <alignment vertical="top"/>
    </xf>
    <xf numFmtId="0" fontId="21" fillId="0" borderId="3" xfId="0" applyFont="1" applyBorder="1" applyAlignment="1">
      <alignment vertical="top" wrapText="1"/>
    </xf>
    <xf numFmtId="14" fontId="22" fillId="0" borderId="1" xfId="5" applyNumberFormat="1" applyFont="1" applyFill="1" applyBorder="1" applyAlignment="1">
      <alignment vertical="top" wrapText="1"/>
    </xf>
    <xf numFmtId="3" fontId="22" fillId="0" borderId="1" xfId="5" applyNumberFormat="1" applyFont="1" applyFill="1" applyBorder="1" applyAlignment="1">
      <alignment horizontal="center" vertical="top"/>
    </xf>
    <xf numFmtId="0" fontId="22" fillId="0" borderId="5" xfId="5" applyFont="1" applyFill="1" applyBorder="1" applyAlignment="1">
      <alignment vertical="top"/>
    </xf>
    <xf numFmtId="14" fontId="22" fillId="4" borderId="1" xfId="5" applyNumberFormat="1" applyFont="1" applyFill="1" applyBorder="1" applyAlignment="1">
      <alignment vertical="top" wrapText="1"/>
    </xf>
    <xf numFmtId="14" fontId="22" fillId="4" borderId="1" xfId="5" applyNumberFormat="1" applyFont="1" applyFill="1" applyBorder="1" applyAlignment="1">
      <alignment vertical="top"/>
    </xf>
    <xf numFmtId="0" fontId="22" fillId="4" borderId="3" xfId="0" applyFont="1" applyFill="1" applyBorder="1" applyAlignment="1" applyProtection="1">
      <alignment vertical="top" wrapText="1"/>
      <protection locked="0"/>
    </xf>
    <xf numFmtId="0" fontId="28" fillId="4" borderId="1" xfId="5" applyFont="1" applyFill="1" applyBorder="1" applyAlignment="1">
      <alignment horizontal="center" vertical="top"/>
    </xf>
    <xf numFmtId="0" fontId="22" fillId="4" borderId="1" xfId="0" applyFont="1" applyFill="1" applyBorder="1" applyAlignment="1" applyProtection="1">
      <alignment vertical="top" wrapText="1"/>
      <protection locked="0"/>
    </xf>
    <xf numFmtId="0" fontId="22" fillId="0" borderId="6" xfId="5" applyFont="1" applyFill="1" applyBorder="1" applyAlignment="1">
      <alignment vertical="top"/>
    </xf>
    <xf numFmtId="0" fontId="21" fillId="0" borderId="6" xfId="0" applyFont="1" applyBorder="1" applyAlignment="1">
      <alignment vertical="top" wrapText="1"/>
    </xf>
    <xf numFmtId="0" fontId="22" fillId="0" borderId="1" xfId="5" applyFont="1" applyFill="1" applyBorder="1" applyAlignment="1">
      <alignment vertical="top"/>
    </xf>
    <xf numFmtId="14" fontId="22" fillId="0" borderId="1" xfId="5" applyNumberFormat="1" applyFont="1" applyFill="1" applyBorder="1" applyAlignment="1">
      <alignment horizontal="center" vertical="top"/>
    </xf>
    <xf numFmtId="0" fontId="21" fillId="0" borderId="3" xfId="0" applyFont="1" applyFill="1" applyBorder="1" applyAlignment="1">
      <alignment vertical="top" wrapText="1"/>
    </xf>
    <xf numFmtId="0" fontId="21" fillId="0" borderId="3" xfId="0" applyFont="1" applyBorder="1" applyAlignment="1">
      <alignment horizontal="left" vertical="top" wrapText="1"/>
    </xf>
    <xf numFmtId="0" fontId="24" fillId="0" borderId="0" xfId="0" applyFont="1" applyAlignment="1">
      <alignment horizontal="center" vertical="center"/>
    </xf>
    <xf numFmtId="0" fontId="24" fillId="0" borderId="0" xfId="0" applyFont="1" applyBorder="1" applyAlignment="1">
      <alignment horizontal="center" vertical="center"/>
    </xf>
    <xf numFmtId="0" fontId="15" fillId="0" borderId="0" xfId="0" applyFont="1" applyBorder="1" applyAlignment="1">
      <alignment horizontal="center" vertical="center"/>
    </xf>
    <xf numFmtId="49" fontId="21" fillId="0" borderId="1" xfId="5" applyNumberFormat="1" applyFont="1" applyFill="1" applyBorder="1" applyAlignment="1">
      <alignment horizontal="center" vertical="top" wrapText="1"/>
    </xf>
    <xf numFmtId="0" fontId="21" fillId="0" borderId="0" xfId="0" applyFont="1" applyAlignment="1">
      <alignment horizontal="center" vertical="top" wrapText="1"/>
    </xf>
    <xf numFmtId="0" fontId="21" fillId="0" borderId="4" xfId="5" applyFont="1" applyFill="1" applyBorder="1" applyAlignment="1">
      <alignment vertical="top" wrapText="1"/>
    </xf>
    <xf numFmtId="0" fontId="22" fillId="0" borderId="1" xfId="0" applyFont="1" applyFill="1" applyBorder="1" applyAlignment="1">
      <alignment horizontal="right" vertical="top" wrapText="1"/>
    </xf>
    <xf numFmtId="0" fontId="21" fillId="0" borderId="1" xfId="5" applyFont="1" applyFill="1" applyBorder="1" applyAlignment="1">
      <alignment vertical="top" wrapText="1"/>
    </xf>
    <xf numFmtId="9" fontId="21" fillId="0" borderId="1" xfId="5" applyNumberFormat="1" applyFont="1" applyFill="1" applyBorder="1" applyAlignment="1">
      <alignment horizontal="center" vertical="top" wrapText="1"/>
    </xf>
    <xf numFmtId="0" fontId="21" fillId="0" borderId="0" xfId="0" applyFont="1" applyAlignment="1">
      <alignment horizontal="center" vertical="center" wrapText="1"/>
    </xf>
    <xf numFmtId="0" fontId="21" fillId="0" borderId="5" xfId="5" applyFont="1" applyFill="1" applyBorder="1" applyAlignment="1">
      <alignment vertical="top" wrapText="1"/>
    </xf>
    <xf numFmtId="0" fontId="22" fillId="0" borderId="4" xfId="5" applyFont="1" applyFill="1" applyBorder="1" applyAlignment="1">
      <alignment vertical="center" wrapText="1"/>
    </xf>
    <xf numFmtId="9" fontId="5" fillId="0" borderId="0" xfId="0" applyNumberFormat="1" applyFont="1" applyAlignment="1">
      <alignment horizontal="center" vertical="center"/>
    </xf>
    <xf numFmtId="0" fontId="21" fillId="0" borderId="1" xfId="0" applyFont="1" applyFill="1" applyBorder="1" applyAlignment="1">
      <alignment horizontal="center" vertical="center" wrapText="1"/>
    </xf>
    <xf numFmtId="0" fontId="21" fillId="4" borderId="1" xfId="0" applyFont="1" applyFill="1" applyBorder="1" applyAlignment="1">
      <alignment horizontal="right" vertical="top"/>
    </xf>
    <xf numFmtId="9"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4" fontId="22" fillId="0" borderId="1" xfId="6" applyNumberFormat="1" applyFont="1" applyFill="1" applyBorder="1" applyAlignment="1">
      <alignment horizontal="right"/>
    </xf>
    <xf numFmtId="9" fontId="21" fillId="0" borderId="0" xfId="0" applyNumberFormat="1" applyFont="1" applyBorder="1" applyAlignment="1">
      <alignment horizontal="center" vertical="top"/>
    </xf>
    <xf numFmtId="44" fontId="21" fillId="0" borderId="1" xfId="6" applyFont="1" applyBorder="1" applyAlignment="1">
      <alignment horizontal="center" vertical="center"/>
    </xf>
    <xf numFmtId="4" fontId="21" fillId="0" borderId="1" xfId="6" applyNumberFormat="1" applyFont="1" applyBorder="1" applyAlignment="1">
      <alignment horizontal="right"/>
    </xf>
    <xf numFmtId="9" fontId="21" fillId="0" borderId="1" xfId="13" applyFont="1" applyBorder="1" applyAlignment="1">
      <alignment horizontal="center" vertical="center"/>
    </xf>
    <xf numFmtId="0" fontId="22" fillId="4" borderId="0" xfId="0" applyFont="1" applyFill="1" applyBorder="1" applyAlignment="1">
      <alignment horizontal="left" vertical="top" wrapText="1"/>
    </xf>
    <xf numFmtId="0" fontId="21" fillId="0" borderId="0" xfId="0" applyFont="1" applyBorder="1" applyAlignment="1">
      <alignment horizontal="left" vertical="top" wrapText="1"/>
    </xf>
    <xf numFmtId="9" fontId="21" fillId="0" borderId="0" xfId="0" applyNumberFormat="1" applyFont="1" applyBorder="1" applyAlignment="1">
      <alignment horizontal="center" vertical="top" wrapText="1"/>
    </xf>
    <xf numFmtId="9" fontId="21" fillId="0" borderId="0" xfId="13" applyFont="1" applyBorder="1" applyAlignment="1">
      <alignment horizontal="center" vertical="top" wrapText="1"/>
    </xf>
    <xf numFmtId="0" fontId="21" fillId="4" borderId="0" xfId="0" applyFont="1" applyFill="1" applyBorder="1" applyAlignment="1">
      <alignment horizontal="right" vertical="top"/>
    </xf>
    <xf numFmtId="9" fontId="5" fillId="0" borderId="0" xfId="13" applyFont="1" applyFill="1" applyBorder="1" applyAlignment="1">
      <alignment horizontal="center" vertical="center" wrapText="1"/>
    </xf>
    <xf numFmtId="9" fontId="21" fillId="0" borderId="0" xfId="0" applyNumberFormat="1" applyFont="1" applyBorder="1" applyAlignment="1">
      <alignment horizontal="center" vertical="center"/>
    </xf>
    <xf numFmtId="0" fontId="21" fillId="0" borderId="0" xfId="0" applyFont="1" applyBorder="1" applyAlignment="1">
      <alignment horizontal="center" vertical="top" wrapText="1"/>
    </xf>
    <xf numFmtId="4" fontId="21" fillId="0" borderId="0" xfId="6" applyNumberFormat="1" applyFont="1" applyBorder="1" applyAlignment="1">
      <alignment horizontal="right"/>
    </xf>
    <xf numFmtId="44" fontId="22" fillId="0" borderId="1" xfId="6" applyFont="1" applyFill="1" applyBorder="1" applyAlignment="1">
      <alignment horizontal="right" vertical="top" wrapText="1"/>
    </xf>
    <xf numFmtId="4" fontId="22" fillId="0" borderId="1" xfId="6" applyNumberFormat="1" applyFont="1" applyFill="1" applyBorder="1" applyAlignment="1">
      <alignment vertical="top"/>
    </xf>
    <xf numFmtId="4" fontId="22" fillId="0" borderId="1" xfId="6" applyNumberFormat="1" applyFont="1" applyFill="1" applyBorder="1" applyAlignment="1">
      <alignment vertical="center"/>
    </xf>
    <xf numFmtId="9" fontId="22" fillId="0" borderId="1" xfId="5" applyNumberFormat="1" applyFont="1" applyFill="1" applyBorder="1" applyAlignment="1">
      <alignment horizontal="center" vertical="center"/>
    </xf>
    <xf numFmtId="0" fontId="21" fillId="0" borderId="5" xfId="0" applyFont="1" applyFill="1" applyBorder="1" applyAlignment="1">
      <alignment vertical="center" wrapText="1"/>
    </xf>
    <xf numFmtId="44" fontId="22" fillId="0" borderId="1" xfId="6" applyFont="1" applyFill="1" applyBorder="1" applyAlignment="1">
      <alignment horizontal="left" vertical="top" wrapText="1"/>
    </xf>
    <xf numFmtId="44" fontId="22" fillId="0" borderId="1" xfId="6" applyFont="1" applyFill="1" applyBorder="1" applyAlignment="1">
      <alignment vertical="center"/>
    </xf>
    <xf numFmtId="3" fontId="21" fillId="0" borderId="4" xfId="0" applyNumberFormat="1" applyFont="1" applyFill="1" applyBorder="1" applyAlignment="1">
      <alignment horizontal="center" vertical="center" wrapText="1"/>
    </xf>
    <xf numFmtId="9" fontId="8" fillId="0" borderId="1" xfId="13" applyFont="1" applyBorder="1" applyAlignment="1">
      <alignment horizontal="center" vertical="center" wrapText="1"/>
    </xf>
    <xf numFmtId="1" fontId="22" fillId="0" borderId="1" xfId="5" applyNumberFormat="1" applyFont="1" applyFill="1" applyBorder="1" applyAlignment="1">
      <alignment horizontal="center" vertical="center"/>
    </xf>
    <xf numFmtId="44" fontId="22" fillId="0" borderId="1" xfId="6" applyFont="1" applyFill="1" applyBorder="1" applyAlignment="1">
      <alignment vertical="center" wrapText="1"/>
    </xf>
    <xf numFmtId="3" fontId="22" fillId="0" borderId="1" xfId="0" applyNumberFormat="1" applyFont="1" applyFill="1" applyBorder="1" applyAlignment="1">
      <alignment horizontal="center" vertical="center" wrapText="1"/>
    </xf>
    <xf numFmtId="3" fontId="21" fillId="0" borderId="1" xfId="0" applyNumberFormat="1" applyFont="1" applyFill="1" applyBorder="1" applyAlignment="1">
      <alignment vertical="center" wrapText="1"/>
    </xf>
    <xf numFmtId="0" fontId="21" fillId="4" borderId="13" xfId="0" applyFont="1" applyFill="1" applyBorder="1" applyAlignment="1">
      <alignment horizontal="left" vertical="top" wrapText="1"/>
    </xf>
    <xf numFmtId="9" fontId="21" fillId="4" borderId="13" xfId="13" applyFont="1" applyFill="1" applyBorder="1" applyAlignment="1">
      <alignment horizontal="center" vertical="center"/>
    </xf>
    <xf numFmtId="9" fontId="21" fillId="4" borderId="13" xfId="13" applyFont="1" applyFill="1" applyBorder="1" applyAlignment="1">
      <alignment horizontal="center" vertical="top"/>
    </xf>
    <xf numFmtId="44" fontId="22" fillId="0" borderId="5" xfId="6" applyFont="1" applyFill="1" applyBorder="1" applyAlignment="1">
      <alignment vertical="center" wrapText="1"/>
    </xf>
    <xf numFmtId="44" fontId="22" fillId="0" borderId="5" xfId="6" applyFont="1" applyFill="1" applyBorder="1" applyAlignment="1">
      <alignment vertical="center"/>
    </xf>
    <xf numFmtId="0" fontId="21" fillId="0" borderId="4" xfId="0" applyFont="1" applyFill="1" applyBorder="1" applyAlignment="1">
      <alignment vertical="top" wrapText="1"/>
    </xf>
    <xf numFmtId="9" fontId="21" fillId="0" borderId="4" xfId="0" applyNumberFormat="1" applyFont="1" applyBorder="1" applyAlignment="1">
      <alignment vertical="center"/>
    </xf>
    <xf numFmtId="0" fontId="21" fillId="0" borderId="1" xfId="0" applyFont="1" applyBorder="1" applyAlignment="1">
      <alignment horizontal="left"/>
    </xf>
    <xf numFmtId="4" fontId="49" fillId="0" borderId="1" xfId="6" applyNumberFormat="1" applyFont="1" applyFill="1" applyBorder="1" applyAlignment="1">
      <alignment horizontal="right" wrapText="1"/>
    </xf>
    <xf numFmtId="9" fontId="21" fillId="0" borderId="1" xfId="0" applyNumberFormat="1" applyFont="1" applyBorder="1" applyAlignment="1">
      <alignment vertical="center"/>
    </xf>
    <xf numFmtId="0" fontId="22" fillId="0" borderId="2" xfId="0" applyFont="1" applyBorder="1"/>
    <xf numFmtId="14" fontId="22" fillId="4" borderId="1" xfId="5" applyNumberFormat="1" applyFont="1" applyFill="1" applyBorder="1" applyAlignment="1">
      <alignment horizontal="center" vertical="center"/>
    </xf>
    <xf numFmtId="0" fontId="22" fillId="4" borderId="1" xfId="5" applyFont="1" applyFill="1" applyBorder="1" applyAlignment="1">
      <alignment horizontal="center" vertical="center" wrapText="1"/>
    </xf>
    <xf numFmtId="0" fontId="22" fillId="0" borderId="17" xfId="0" applyFont="1" applyFill="1" applyBorder="1" applyAlignment="1">
      <alignment horizontal="left" vertical="top" wrapText="1"/>
    </xf>
    <xf numFmtId="14" fontId="22" fillId="0" borderId="1" xfId="5" applyNumberFormat="1" applyFont="1" applyFill="1" applyBorder="1" applyAlignment="1">
      <alignment horizontal="center" vertical="center"/>
    </xf>
    <xf numFmtId="0" fontId="5" fillId="0" borderId="0" xfId="0" applyFont="1" applyBorder="1" applyAlignment="1">
      <alignment horizontal="right" vertical="top"/>
    </xf>
    <xf numFmtId="0" fontId="21" fillId="0" borderId="0" xfId="0" applyFont="1" applyBorder="1" applyAlignment="1">
      <alignment vertical="center"/>
    </xf>
    <xf numFmtId="0" fontId="40" fillId="0" borderId="0" xfId="0" applyFont="1" applyFill="1" applyBorder="1" applyAlignment="1">
      <alignment horizontal="left" wrapText="1"/>
    </xf>
    <xf numFmtId="0" fontId="6" fillId="0" borderId="0" xfId="0" applyFont="1" applyFill="1" applyBorder="1" applyAlignment="1">
      <alignment horizontal="left" wrapText="1"/>
    </xf>
    <xf numFmtId="0" fontId="50" fillId="0" borderId="0" xfId="0" applyFont="1" applyFill="1" applyBorder="1" applyAlignment="1">
      <alignment wrapText="1"/>
    </xf>
    <xf numFmtId="0" fontId="50" fillId="0" borderId="0" xfId="0" applyFont="1" applyFill="1" applyBorder="1" applyAlignment="1">
      <alignment horizontal="right" vertical="top" wrapText="1"/>
    </xf>
    <xf numFmtId="9" fontId="50" fillId="0" borderId="0" xfId="13" applyFont="1" applyFill="1" applyBorder="1" applyAlignment="1">
      <alignment horizontal="center" vertical="center" wrapText="1"/>
    </xf>
    <xf numFmtId="0" fontId="50" fillId="0" borderId="0" xfId="0" applyFont="1" applyFill="1" applyBorder="1" applyAlignment="1">
      <alignment vertical="center" wrapText="1"/>
    </xf>
    <xf numFmtId="0" fontId="40" fillId="2" borderId="1" xfId="0" applyFont="1" applyFill="1" applyBorder="1" applyAlignment="1">
      <alignment horizontal="left" vertical="center" wrapText="1"/>
    </xf>
    <xf numFmtId="0" fontId="51" fillId="0" borderId="0" xfId="0" applyFont="1" applyBorder="1"/>
    <xf numFmtId="0" fontId="51" fillId="0" borderId="0" xfId="0" applyFont="1"/>
    <xf numFmtId="0" fontId="51" fillId="0" borderId="0" xfId="0" applyFont="1" applyBorder="1" applyAlignment="1">
      <alignment wrapText="1"/>
    </xf>
    <xf numFmtId="0" fontId="51" fillId="0" borderId="0" xfId="0" applyFont="1" applyAlignment="1">
      <alignment wrapText="1"/>
    </xf>
    <xf numFmtId="0" fontId="5" fillId="0" borderId="4" xfId="5" applyFont="1" applyFill="1" applyBorder="1" applyAlignment="1">
      <alignment vertical="top" wrapText="1"/>
    </xf>
    <xf numFmtId="9" fontId="5" fillId="0" borderId="1" xfId="5" applyNumberFormat="1" applyFont="1" applyFill="1" applyBorder="1" applyAlignment="1">
      <alignment vertical="center" wrapText="1"/>
    </xf>
    <xf numFmtId="0" fontId="5" fillId="0" borderId="1" xfId="5" applyFont="1" applyFill="1" applyBorder="1" applyAlignment="1">
      <alignment horizontal="left" vertical="top" wrapText="1"/>
    </xf>
    <xf numFmtId="9" fontId="8" fillId="0" borderId="1" xfId="13" applyFont="1" applyBorder="1" applyAlignment="1">
      <alignment horizontal="center" vertical="center"/>
    </xf>
    <xf numFmtId="9" fontId="8" fillId="0" borderId="1" xfId="0" applyNumberFormat="1" applyFont="1" applyBorder="1" applyAlignment="1">
      <alignment vertical="center"/>
    </xf>
    <xf numFmtId="44" fontId="8" fillId="0" borderId="1" xfId="0" applyNumberFormat="1" applyFont="1" applyBorder="1" applyAlignment="1">
      <alignment horizontal="center" vertical="center" wrapText="1"/>
    </xf>
    <xf numFmtId="0" fontId="8" fillId="0" borderId="4" xfId="0" applyFont="1" applyBorder="1" applyAlignment="1">
      <alignment horizontal="center" vertical="top" wrapText="1"/>
    </xf>
    <xf numFmtId="0" fontId="8" fillId="0" borderId="4" xfId="5" applyFont="1" applyFill="1" applyBorder="1" applyAlignment="1">
      <alignment horizontal="left" vertical="center" wrapText="1"/>
    </xf>
    <xf numFmtId="9" fontId="5" fillId="0" borderId="1" xfId="0" applyNumberFormat="1" applyFont="1" applyBorder="1" applyAlignment="1">
      <alignment horizontal="left" vertical="center"/>
    </xf>
    <xf numFmtId="9" fontId="8" fillId="0" borderId="1" xfId="0" applyNumberFormat="1" applyFont="1" applyFill="1" applyBorder="1" applyAlignment="1">
      <alignment vertical="center"/>
    </xf>
    <xf numFmtId="0" fontId="5" fillId="0" borderId="5" xfId="5" applyFont="1" applyFill="1" applyBorder="1" applyAlignment="1">
      <alignment vertical="top" wrapText="1"/>
    </xf>
    <xf numFmtId="9" fontId="5" fillId="0" borderId="6" xfId="5" applyNumberFormat="1"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5" xfId="0" applyFont="1" applyFill="1" applyBorder="1" applyAlignment="1">
      <alignment horizontal="left" vertical="center" wrapText="1"/>
    </xf>
    <xf numFmtId="0" fontId="8" fillId="0" borderId="5" xfId="0" applyFont="1" applyFill="1" applyBorder="1" applyAlignment="1">
      <alignment horizontal="center" vertical="top" wrapText="1"/>
    </xf>
    <xf numFmtId="0" fontId="5" fillId="0" borderId="0" xfId="0" applyFont="1" applyFill="1" applyBorder="1" applyAlignment="1">
      <alignment vertical="center"/>
    </xf>
    <xf numFmtId="0" fontId="5" fillId="0" borderId="1" xfId="0" applyFont="1" applyBorder="1" applyAlignment="1">
      <alignment horizontal="left" vertical="center" wrapText="1"/>
    </xf>
    <xf numFmtId="0" fontId="8" fillId="0" borderId="1" xfId="0" applyNumberFormat="1" applyFont="1" applyBorder="1" applyAlignment="1">
      <alignment horizontal="center" vertical="center"/>
    </xf>
    <xf numFmtId="0" fontId="5" fillId="0" borderId="1" xfId="5" applyFont="1" applyFill="1" applyBorder="1" applyAlignment="1">
      <alignment vertical="top" wrapText="1"/>
    </xf>
    <xf numFmtId="9" fontId="5" fillId="0" borderId="1" xfId="5" applyNumberFormat="1" applyFont="1" applyFill="1" applyBorder="1" applyAlignment="1">
      <alignment horizontal="center" vertical="top" wrapText="1"/>
    </xf>
    <xf numFmtId="9" fontId="5" fillId="0" borderId="1" xfId="13" applyFont="1" applyFill="1" applyBorder="1" applyAlignment="1">
      <alignment vertical="center"/>
    </xf>
    <xf numFmtId="1" fontId="8" fillId="0" borderId="4" xfId="5" applyNumberFormat="1" applyFont="1" applyFill="1" applyBorder="1" applyAlignment="1">
      <alignment vertical="top" wrapText="1"/>
    </xf>
    <xf numFmtId="9" fontId="8" fillId="0" borderId="1" xfId="5" applyNumberFormat="1" applyFont="1" applyFill="1" applyBorder="1" applyAlignment="1">
      <alignment horizontal="center" vertical="center" wrapText="1"/>
    </xf>
    <xf numFmtId="0" fontId="5" fillId="0" borderId="1" xfId="7" applyNumberFormat="1" applyFont="1" applyFill="1" applyBorder="1" applyAlignment="1">
      <alignment horizontal="center" vertical="center"/>
    </xf>
    <xf numFmtId="0" fontId="5" fillId="0" borderId="1" xfId="13" applyNumberFormat="1" applyFont="1" applyFill="1" applyBorder="1" applyAlignment="1">
      <alignment horizontal="center" vertical="center"/>
    </xf>
    <xf numFmtId="0" fontId="8" fillId="0" borderId="1" xfId="0" applyFont="1" applyFill="1" applyBorder="1" applyAlignment="1">
      <alignment horizontal="center" vertical="top" wrapText="1"/>
    </xf>
    <xf numFmtId="9" fontId="5" fillId="0" borderId="1" xfId="0" applyNumberFormat="1" applyFont="1" applyFill="1" applyBorder="1" applyAlignment="1">
      <alignment vertical="center"/>
    </xf>
    <xf numFmtId="164" fontId="5" fillId="0" borderId="1" xfId="7" applyNumberFormat="1" applyFont="1" applyFill="1" applyBorder="1" applyAlignment="1">
      <alignment vertical="center"/>
    </xf>
    <xf numFmtId="0" fontId="5" fillId="0" borderId="1" xfId="7" applyNumberFormat="1" applyFont="1" applyFill="1" applyBorder="1" applyAlignment="1">
      <alignment vertical="center"/>
    </xf>
    <xf numFmtId="0" fontId="8" fillId="0" borderId="5" xfId="0" applyFont="1" applyFill="1" applyBorder="1" applyAlignment="1">
      <alignment horizontal="center" vertical="top"/>
    </xf>
    <xf numFmtId="9" fontId="8" fillId="0" borderId="5" xfId="13" applyFont="1" applyFill="1" applyBorder="1" applyAlignment="1">
      <alignment vertical="center" wrapText="1"/>
    </xf>
    <xf numFmtId="0" fontId="8" fillId="0" borderId="5" xfId="0" applyFont="1" applyFill="1" applyBorder="1" applyAlignment="1">
      <alignment vertical="top" wrapText="1"/>
    </xf>
    <xf numFmtId="0" fontId="5" fillId="0" borderId="6" xfId="0" applyFont="1" applyBorder="1" applyAlignment="1">
      <alignment horizontal="right" vertical="top" wrapText="1"/>
    </xf>
    <xf numFmtId="9" fontId="8" fillId="0" borderId="6" xfId="13" applyFont="1" applyFill="1" applyBorder="1" applyAlignment="1">
      <alignment horizontal="center" vertical="center"/>
    </xf>
    <xf numFmtId="9" fontId="8" fillId="0" borderId="6" xfId="0" applyNumberFormat="1"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6" xfId="0" applyFont="1" applyBorder="1" applyAlignment="1">
      <alignment horizontal="center" vertical="center" wrapText="1"/>
    </xf>
    <xf numFmtId="44" fontId="8" fillId="0" borderId="6" xfId="0" applyNumberFormat="1" applyFont="1" applyBorder="1" applyAlignment="1">
      <alignment horizontal="center" vertical="center" wrapText="1"/>
    </xf>
    <xf numFmtId="0" fontId="5" fillId="0" borderId="6" xfId="0" applyFont="1" applyFill="1" applyBorder="1" applyAlignment="1">
      <alignment horizontal="center" vertical="center"/>
    </xf>
    <xf numFmtId="0" fontId="8" fillId="0" borderId="4" xfId="0" applyFont="1" applyFill="1" applyBorder="1" applyAlignment="1">
      <alignment vertical="center" wrapText="1"/>
    </xf>
    <xf numFmtId="1" fontId="8" fillId="0" borderId="5" xfId="5" applyNumberFormat="1" applyFont="1" applyFill="1" applyBorder="1" applyAlignment="1">
      <alignment vertical="top" wrapText="1"/>
    </xf>
    <xf numFmtId="0" fontId="8" fillId="0" borderId="5" xfId="0" applyFont="1" applyFill="1" applyBorder="1" applyAlignment="1">
      <alignment vertical="center" wrapText="1"/>
    </xf>
    <xf numFmtId="9" fontId="5" fillId="0" borderId="4" xfId="0" applyNumberFormat="1" applyFont="1" applyFill="1" applyBorder="1" applyAlignment="1">
      <alignment vertical="top" wrapText="1"/>
    </xf>
    <xf numFmtId="0" fontId="8" fillId="0" borderId="6" xfId="0" applyFont="1" applyFill="1" applyBorder="1" applyAlignment="1">
      <alignment vertical="top" wrapText="1"/>
    </xf>
    <xf numFmtId="0" fontId="8" fillId="0" borderId="4" xfId="0" applyFont="1" applyFill="1" applyBorder="1" applyAlignment="1">
      <alignment horizontal="center" vertical="top" wrapText="1"/>
    </xf>
    <xf numFmtId="0" fontId="8" fillId="0" borderId="5" xfId="0" applyFont="1" applyBorder="1" applyAlignment="1">
      <alignment horizontal="center" vertical="top" wrapText="1"/>
    </xf>
    <xf numFmtId="9" fontId="8" fillId="0" borderId="5" xfId="13" applyFont="1" applyBorder="1" applyAlignment="1">
      <alignment horizontal="center" vertical="top" wrapText="1"/>
    </xf>
    <xf numFmtId="9" fontId="5" fillId="0" borderId="1" xfId="5" applyNumberFormat="1" applyFont="1" applyBorder="1" applyAlignment="1">
      <alignment horizontal="center" vertical="center" wrapText="1"/>
    </xf>
    <xf numFmtId="0" fontId="8" fillId="0" borderId="6" xfId="0" applyFont="1" applyBorder="1" applyAlignment="1">
      <alignment horizontal="center" vertical="top" wrapText="1"/>
    </xf>
    <xf numFmtId="9" fontId="5" fillId="0" borderId="9" xfId="13" applyFont="1" applyBorder="1" applyAlignment="1">
      <alignment horizontal="center"/>
    </xf>
    <xf numFmtId="9" fontId="5" fillId="0" borderId="0" xfId="13" applyFont="1" applyAlignment="1">
      <alignment horizontal="center" vertical="center"/>
    </xf>
    <xf numFmtId="0" fontId="5" fillId="0" borderId="0" xfId="0" applyFont="1" applyAlignment="1">
      <alignment horizontal="right" vertical="top"/>
    </xf>
    <xf numFmtId="0" fontId="5" fillId="0" borderId="0" xfId="0" applyFont="1" applyBorder="1" applyAlignment="1">
      <alignment horizontal="center" vertical="top"/>
    </xf>
    <xf numFmtId="0" fontId="15" fillId="0" borderId="0" xfId="0" applyFont="1" applyBorder="1"/>
    <xf numFmtId="0" fontId="18" fillId="0" borderId="0" xfId="0" applyFont="1" applyBorder="1"/>
    <xf numFmtId="0" fontId="18" fillId="0" borderId="0" xfId="0" applyFont="1" applyBorder="1" applyAlignment="1">
      <alignment vertical="top"/>
    </xf>
    <xf numFmtId="0" fontId="19" fillId="0" borderId="0" xfId="0" applyFont="1" applyBorder="1" applyAlignment="1">
      <alignment vertical="top"/>
    </xf>
    <xf numFmtId="0" fontId="6" fillId="4" borderId="0" xfId="0" applyFont="1" applyFill="1" applyBorder="1" applyAlignment="1" applyProtection="1">
      <alignment horizontal="center"/>
    </xf>
    <xf numFmtId="0" fontId="8" fillId="0" borderId="1" xfId="5" applyFont="1" applyFill="1" applyBorder="1" applyAlignment="1">
      <alignment horizontal="center" vertical="top"/>
    </xf>
    <xf numFmtId="0" fontId="8" fillId="0" borderId="1" xfId="5" applyFont="1" applyFill="1" applyBorder="1" applyAlignment="1">
      <alignment horizontal="left" vertical="top"/>
    </xf>
    <xf numFmtId="14" fontId="8" fillId="0" borderId="1" xfId="0" applyNumberFormat="1" applyFont="1" applyBorder="1" applyAlignment="1">
      <alignment horizontal="left" vertical="top"/>
    </xf>
    <xf numFmtId="14" fontId="8" fillId="0" borderId="1" xfId="5" applyNumberFormat="1" applyFont="1" applyFill="1" applyBorder="1" applyAlignment="1">
      <alignment vertical="top"/>
    </xf>
    <xf numFmtId="0" fontId="8" fillId="0" borderId="1" xfId="0" applyFont="1" applyBorder="1" applyAlignment="1">
      <alignment horizontal="left" vertical="top"/>
    </xf>
    <xf numFmtId="0" fontId="19" fillId="0" borderId="1" xfId="0" applyFont="1" applyBorder="1" applyAlignment="1">
      <alignment horizontal="center" vertical="top"/>
    </xf>
    <xf numFmtId="0" fontId="8" fillId="0" borderId="1" xfId="0" applyFont="1" applyBorder="1" applyAlignment="1">
      <alignment horizontal="center" vertical="center"/>
    </xf>
    <xf numFmtId="0" fontId="8" fillId="4" borderId="1"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14" fontId="8" fillId="0" borderId="1" xfId="0" applyNumberFormat="1" applyFont="1" applyBorder="1" applyAlignment="1">
      <alignment vertical="top"/>
    </xf>
    <xf numFmtId="0" fontId="33" fillId="0" borderId="1" xfId="0" applyFont="1" applyBorder="1" applyAlignment="1">
      <alignment horizontal="center" vertical="center"/>
    </xf>
    <xf numFmtId="3" fontId="8" fillId="0" borderId="1" xfId="0" applyNumberFormat="1" applyFont="1" applyBorder="1" applyAlignment="1">
      <alignment horizontal="center" vertical="top"/>
    </xf>
    <xf numFmtId="0" fontId="33" fillId="0" borderId="1" xfId="5" applyFont="1" applyFill="1" applyBorder="1" applyAlignment="1">
      <alignment horizontal="center" vertical="center"/>
    </xf>
    <xf numFmtId="14" fontId="8" fillId="0" borderId="1" xfId="5" applyNumberFormat="1" applyFont="1" applyFill="1" applyBorder="1" applyAlignment="1">
      <alignment horizontal="left" vertical="top"/>
    </xf>
    <xf numFmtId="0" fontId="19" fillId="0" borderId="0" xfId="0" applyFont="1"/>
    <xf numFmtId="0" fontId="19" fillId="0" borderId="0" xfId="0" applyFont="1" applyBorder="1" applyAlignment="1">
      <alignment horizontal="center" vertical="top"/>
    </xf>
    <xf numFmtId="0" fontId="19" fillId="0" borderId="0" xfId="0" applyFont="1" applyBorder="1"/>
    <xf numFmtId="0" fontId="5" fillId="0" borderId="0" xfId="0" applyFont="1" applyBorder="1" applyAlignment="1"/>
    <xf numFmtId="0" fontId="5" fillId="0" borderId="0" xfId="0" applyFont="1" applyBorder="1" applyAlignment="1">
      <alignment horizontal="right"/>
    </xf>
    <xf numFmtId="0" fontId="5" fillId="0" borderId="0" xfId="0" applyFont="1" applyBorder="1" applyAlignment="1">
      <alignment wrapText="1"/>
    </xf>
    <xf numFmtId="0" fontId="42" fillId="0" borderId="0" xfId="0" applyFont="1" applyFill="1" applyBorder="1"/>
    <xf numFmtId="0" fontId="24" fillId="0" borderId="0" xfId="0" applyFont="1" applyBorder="1" applyAlignment="1"/>
    <xf numFmtId="0" fontId="6" fillId="0" borderId="0" xfId="0" applyFont="1" applyFill="1" applyBorder="1" applyAlignment="1">
      <alignment horizontal="left" vertical="center"/>
    </xf>
    <xf numFmtId="0" fontId="6" fillId="0" borderId="0" xfId="0" applyFont="1" applyFill="1" applyBorder="1" applyAlignment="1">
      <alignment horizontal="left" vertical="center" wrapText="1"/>
    </xf>
    <xf numFmtId="9" fontId="22" fillId="0" borderId="1" xfId="0" applyNumberFormat="1" applyFont="1" applyFill="1" applyBorder="1" applyAlignment="1">
      <alignment horizontal="center" vertical="top"/>
    </xf>
    <xf numFmtId="0" fontId="53" fillId="0" borderId="1" xfId="0" applyFont="1" applyBorder="1" applyAlignment="1">
      <alignment vertical="top"/>
    </xf>
    <xf numFmtId="44" fontId="11" fillId="0" borderId="1" xfId="6" applyFont="1" applyBorder="1" applyAlignment="1">
      <alignment horizontal="right" vertical="top"/>
    </xf>
    <xf numFmtId="0" fontId="8" fillId="0" borderId="1" xfId="0" applyFont="1" applyFill="1" applyBorder="1" applyAlignment="1">
      <alignment horizontal="right" vertical="top" wrapText="1"/>
    </xf>
    <xf numFmtId="44" fontId="17" fillId="0" borderId="1" xfId="6" applyFont="1" applyBorder="1" applyAlignment="1">
      <alignment horizontal="center" vertical="center"/>
    </xf>
    <xf numFmtId="0" fontId="17" fillId="0" borderId="1" xfId="0" applyFont="1" applyBorder="1"/>
    <xf numFmtId="9" fontId="8" fillId="0" borderId="4" xfId="13" applyFont="1" applyBorder="1" applyAlignment="1">
      <alignment horizontal="center" vertical="center"/>
    </xf>
    <xf numFmtId="9" fontId="41" fillId="0" borderId="4" xfId="0" applyNumberFormat="1" applyFont="1" applyBorder="1" applyAlignment="1">
      <alignment horizontal="center" vertical="center"/>
    </xf>
    <xf numFmtId="44" fontId="8" fillId="0" borderId="1" xfId="6" applyFont="1" applyBorder="1" applyAlignment="1">
      <alignment horizontal="center" vertical="center"/>
    </xf>
    <xf numFmtId="1" fontId="8" fillId="0" borderId="1" xfId="0" applyNumberFormat="1" applyFont="1" applyFill="1" applyBorder="1" applyAlignment="1">
      <alignment horizontal="center" vertical="center"/>
    </xf>
    <xf numFmtId="0" fontId="54" fillId="0" borderId="1" xfId="0" applyFont="1" applyBorder="1" applyAlignment="1">
      <alignment horizontal="center" vertical="center"/>
    </xf>
    <xf numFmtId="1" fontId="8"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9" fontId="22" fillId="0" borderId="1" xfId="13" applyFont="1" applyBorder="1" applyAlignment="1">
      <alignment horizontal="center" vertical="top"/>
    </xf>
    <xf numFmtId="9" fontId="22" fillId="0" borderId="1" xfId="5" applyNumberFormat="1" applyFont="1" applyBorder="1" applyAlignment="1">
      <alignment horizontal="center" vertical="center" wrapText="1"/>
    </xf>
    <xf numFmtId="9" fontId="22" fillId="0" borderId="1" xfId="13" applyFont="1" applyBorder="1" applyAlignment="1">
      <alignment vertical="top"/>
    </xf>
    <xf numFmtId="9" fontId="22" fillId="0" borderId="1" xfId="13" applyFont="1" applyBorder="1" applyAlignment="1">
      <alignment horizontal="center" vertical="center"/>
    </xf>
    <xf numFmtId="0" fontId="5" fillId="0" borderId="0" xfId="0" applyFont="1" applyAlignment="1"/>
    <xf numFmtId="0" fontId="6" fillId="0" borderId="19" xfId="0" applyFont="1" applyFill="1" applyBorder="1" applyAlignment="1">
      <alignment horizontal="left" vertical="center"/>
    </xf>
    <xf numFmtId="9" fontId="8" fillId="0" borderId="1" xfId="0" applyNumberFormat="1" applyFont="1" applyFill="1" applyBorder="1" applyAlignment="1">
      <alignment vertical="top" wrapText="1"/>
    </xf>
    <xf numFmtId="9" fontId="26" fillId="0" borderId="1" xfId="0" applyNumberFormat="1" applyFont="1" applyFill="1" applyBorder="1" applyAlignment="1">
      <alignment horizontal="center" vertical="center"/>
    </xf>
    <xf numFmtId="0" fontId="8" fillId="4" borderId="1" xfId="0" applyFont="1" applyFill="1" applyBorder="1" applyAlignment="1">
      <alignment horizontal="left" vertical="top" wrapText="1"/>
    </xf>
    <xf numFmtId="0" fontId="8" fillId="4" borderId="1" xfId="0" applyFont="1" applyFill="1" applyBorder="1" applyAlignment="1" applyProtection="1">
      <alignment horizontal="left" vertical="top" wrapText="1"/>
      <protection locked="0"/>
    </xf>
    <xf numFmtId="44" fontId="22" fillId="0" borderId="1" xfId="6" applyFont="1" applyFill="1" applyBorder="1" applyAlignment="1">
      <alignment horizontal="left" vertical="center" wrapText="1"/>
    </xf>
    <xf numFmtId="0" fontId="22" fillId="0" borderId="1" xfId="0" applyFont="1" applyFill="1" applyBorder="1" applyAlignment="1">
      <alignment horizontal="center" vertical="center" wrapText="1"/>
    </xf>
    <xf numFmtId="0" fontId="8" fillId="4" borderId="1" xfId="0" applyFont="1" applyFill="1" applyBorder="1" applyAlignment="1" applyProtection="1">
      <alignment horizontal="left" vertical="top"/>
      <protection locked="0"/>
    </xf>
    <xf numFmtId="44" fontId="22" fillId="0" borderId="1" xfId="6" applyFont="1" applyBorder="1" applyAlignment="1">
      <alignment horizontal="left" vertical="center"/>
    </xf>
    <xf numFmtId="44" fontId="54" fillId="0" borderId="1" xfId="6" applyFont="1" applyFill="1" applyBorder="1" applyAlignment="1">
      <alignment horizontal="right" vertical="center"/>
    </xf>
    <xf numFmtId="9" fontId="8" fillId="0" borderId="4" xfId="13" applyFont="1" applyFill="1" applyBorder="1" applyAlignment="1">
      <alignment horizontal="center" vertical="top" wrapText="1"/>
    </xf>
    <xf numFmtId="9" fontId="8" fillId="0" borderId="5" xfId="13" applyFont="1" applyFill="1" applyBorder="1" applyAlignment="1">
      <alignment vertical="top" wrapText="1"/>
    </xf>
    <xf numFmtId="9" fontId="8" fillId="0" borderId="6" xfId="13" applyFont="1" applyFill="1" applyBorder="1" applyAlignment="1">
      <alignment vertical="top" wrapText="1"/>
    </xf>
    <xf numFmtId="9" fontId="8" fillId="0" borderId="1" xfId="0" applyNumberFormat="1" applyFont="1" applyBorder="1" applyAlignment="1">
      <alignment vertical="top"/>
    </xf>
    <xf numFmtId="44" fontId="8" fillId="0" borderId="1" xfId="6" applyFont="1" applyFill="1" applyBorder="1" applyAlignment="1">
      <alignment vertical="top" wrapText="1"/>
    </xf>
    <xf numFmtId="9" fontId="8" fillId="0" borderId="1" xfId="0" applyNumberFormat="1" applyFont="1" applyBorder="1" applyAlignment="1">
      <alignment vertical="top" wrapText="1"/>
    </xf>
    <xf numFmtId="0" fontId="8" fillId="0" borderId="4" xfId="0" applyFont="1" applyFill="1" applyBorder="1" applyAlignment="1">
      <alignment horizontal="right" vertical="top" wrapText="1"/>
    </xf>
    <xf numFmtId="0" fontId="8" fillId="0" borderId="1" xfId="0" applyFont="1" applyBorder="1" applyAlignment="1">
      <alignment vertical="top" wrapText="1"/>
    </xf>
    <xf numFmtId="9" fontId="8" fillId="0" borderId="1" xfId="13" applyFont="1" applyFill="1" applyBorder="1" applyAlignment="1">
      <alignment horizontal="right" vertical="center"/>
    </xf>
    <xf numFmtId="9" fontId="26" fillId="0" borderId="1" xfId="0" applyNumberFormat="1" applyFont="1" applyBorder="1" applyAlignment="1">
      <alignment vertical="top"/>
    </xf>
    <xf numFmtId="0" fontId="22" fillId="0" borderId="2" xfId="0" applyFont="1" applyBorder="1" applyAlignment="1">
      <alignment vertical="top"/>
    </xf>
    <xf numFmtId="0" fontId="8" fillId="0" borderId="1" xfId="5" applyFont="1" applyBorder="1" applyAlignment="1">
      <alignment horizontal="left" vertical="top" wrapText="1"/>
    </xf>
    <xf numFmtId="0" fontId="26" fillId="0" borderId="1" xfId="0" applyFont="1" applyBorder="1" applyAlignment="1">
      <alignment horizontal="center" vertical="top"/>
    </xf>
    <xf numFmtId="0" fontId="8" fillId="4" borderId="6" xfId="0" applyFont="1" applyFill="1" applyBorder="1" applyAlignment="1" applyProtection="1">
      <alignment vertical="top" wrapText="1"/>
      <protection locked="0"/>
    </xf>
    <xf numFmtId="0" fontId="22" fillId="0" borderId="1" xfId="5" applyFont="1" applyBorder="1" applyAlignment="1">
      <alignment vertical="top" wrapText="1"/>
    </xf>
    <xf numFmtId="0" fontId="26" fillId="0" borderId="1" xfId="0" applyFont="1" applyBorder="1"/>
    <xf numFmtId="0" fontId="26" fillId="0" borderId="1" xfId="0" applyFont="1" applyBorder="1" applyAlignment="1">
      <alignment horizontal="center" vertical="center"/>
    </xf>
    <xf numFmtId="9" fontId="26" fillId="0" borderId="1" xfId="0" applyNumberFormat="1" applyFont="1" applyBorder="1" applyAlignment="1">
      <alignment horizontal="center" vertical="top"/>
    </xf>
    <xf numFmtId="0" fontId="17" fillId="4" borderId="1" xfId="0" applyFont="1" applyFill="1" applyBorder="1" applyAlignment="1" applyProtection="1">
      <alignment horizontal="center" vertical="center"/>
    </xf>
    <xf numFmtId="0" fontId="8" fillId="4" borderId="1" xfId="0" applyFont="1" applyFill="1" applyBorder="1" applyAlignment="1" applyProtection="1">
      <alignment horizontal="center" vertical="center"/>
    </xf>
    <xf numFmtId="0" fontId="8" fillId="4" borderId="1"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justify" vertical="center" wrapText="1"/>
      <protection locked="0"/>
    </xf>
    <xf numFmtId="0" fontId="8" fillId="4" borderId="1" xfId="0" applyFont="1" applyFill="1" applyBorder="1" applyAlignment="1" applyProtection="1">
      <alignment horizontal="left" vertical="center"/>
      <protection locked="0"/>
    </xf>
    <xf numFmtId="0" fontId="42" fillId="4"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xf>
    <xf numFmtId="0" fontId="42" fillId="4" borderId="1" xfId="0" applyFont="1" applyFill="1" applyBorder="1" applyAlignment="1" applyProtection="1">
      <alignment horizontal="center" vertical="center"/>
    </xf>
    <xf numFmtId="0" fontId="57" fillId="4" borderId="1" xfId="0" applyFont="1" applyFill="1" applyBorder="1" applyAlignment="1" applyProtection="1">
      <alignment horizontal="center" vertical="center"/>
    </xf>
    <xf numFmtId="0" fontId="8" fillId="0" borderId="1" xfId="15" applyFont="1" applyFill="1" applyBorder="1" applyAlignment="1">
      <alignment horizontal="left" vertical="center" wrapText="1"/>
    </xf>
    <xf numFmtId="0" fontId="8" fillId="4" borderId="1" xfId="0" applyFont="1" applyFill="1" applyBorder="1" applyAlignment="1" applyProtection="1">
      <alignment vertical="top" wrapText="1"/>
      <protection locked="0"/>
    </xf>
    <xf numFmtId="0" fontId="8" fillId="4" borderId="0" xfId="0" applyFont="1" applyFill="1" applyProtection="1">
      <protection locked="0"/>
    </xf>
    <xf numFmtId="0" fontId="5" fillId="4" borderId="0" xfId="0" applyFont="1" applyFill="1"/>
    <xf numFmtId="0" fontId="5" fillId="4" borderId="0" xfId="0" applyFont="1" applyFill="1" applyBorder="1"/>
    <xf numFmtId="0" fontId="20" fillId="0" borderId="0" xfId="0" applyFont="1" applyAlignment="1"/>
    <xf numFmtId="0" fontId="21" fillId="0" borderId="0" xfId="0" applyFont="1" applyBorder="1" applyAlignment="1"/>
    <xf numFmtId="9" fontId="22" fillId="0" borderId="4" xfId="0" applyNumberFormat="1" applyFont="1" applyFill="1" applyBorder="1" applyAlignment="1">
      <alignment horizontal="center" vertical="top"/>
    </xf>
    <xf numFmtId="9" fontId="41" fillId="0" borderId="1" xfId="0" applyNumberFormat="1" applyFont="1" applyFill="1" applyBorder="1" applyAlignment="1">
      <alignment horizontal="center" vertical="center"/>
    </xf>
    <xf numFmtId="44" fontId="8" fillId="0" borderId="1" xfId="6" applyFont="1" applyFill="1" applyBorder="1" applyAlignment="1">
      <alignment horizontal="center" vertical="top"/>
    </xf>
    <xf numFmtId="0" fontId="17" fillId="0" borderId="1" xfId="0" applyFont="1" applyFill="1" applyBorder="1" applyAlignment="1">
      <alignment horizontal="center" vertical="center"/>
    </xf>
    <xf numFmtId="0" fontId="57" fillId="0" borderId="0" xfId="0" applyFont="1" applyFill="1" applyBorder="1" applyAlignment="1">
      <alignment horizontal="center" vertical="center"/>
    </xf>
    <xf numFmtId="44" fontId="17" fillId="0" borderId="1" xfId="6" applyFont="1" applyFill="1" applyBorder="1" applyAlignment="1">
      <alignment horizontal="center" vertical="top"/>
    </xf>
    <xf numFmtId="0" fontId="6" fillId="0" borderId="0" xfId="0" applyFont="1" applyFill="1" applyBorder="1" applyAlignment="1">
      <alignment horizontal="center" vertical="center"/>
    </xf>
    <xf numFmtId="0" fontId="22" fillId="0" borderId="6" xfId="0" applyFont="1" applyFill="1" applyBorder="1" applyAlignment="1">
      <alignment horizontal="left" vertical="center"/>
    </xf>
    <xf numFmtId="44" fontId="8" fillId="0" borderId="1" xfId="6" applyFont="1" applyFill="1" applyBorder="1" applyAlignment="1">
      <alignment horizontal="center" vertical="center"/>
    </xf>
    <xf numFmtId="0" fontId="22" fillId="0" borderId="0" xfId="0" applyFont="1" applyFill="1" applyAlignment="1">
      <alignment horizontal="left" vertical="top"/>
    </xf>
    <xf numFmtId="44" fontId="8" fillId="0" borderId="1" xfId="6" applyFont="1" applyFill="1" applyBorder="1" applyAlignment="1">
      <alignment vertical="top"/>
    </xf>
    <xf numFmtId="0" fontId="22" fillId="0" borderId="4" xfId="0" applyFont="1" applyBorder="1" applyAlignment="1">
      <alignment vertical="top" wrapText="1"/>
    </xf>
    <xf numFmtId="44" fontId="17" fillId="0" borderId="1" xfId="6" applyFont="1" applyFill="1" applyBorder="1" applyAlignment="1">
      <alignment horizontal="center" vertical="center"/>
    </xf>
    <xf numFmtId="0" fontId="22" fillId="0" borderId="4" xfId="0" applyFont="1" applyFill="1" applyBorder="1" applyAlignment="1">
      <alignment horizontal="right" vertical="top"/>
    </xf>
    <xf numFmtId="9" fontId="8" fillId="0" borderId="4" xfId="0" applyNumberFormat="1" applyFont="1" applyFill="1" applyBorder="1" applyAlignment="1">
      <alignment horizontal="center" vertical="center"/>
    </xf>
    <xf numFmtId="9" fontId="41" fillId="0" borderId="4" xfId="0" applyNumberFormat="1" applyFont="1" applyFill="1" applyBorder="1" applyAlignment="1">
      <alignment horizontal="center" vertical="center"/>
    </xf>
    <xf numFmtId="0" fontId="8" fillId="0" borderId="4" xfId="0" applyFont="1" applyBorder="1"/>
    <xf numFmtId="44" fontId="8" fillId="0" borderId="4" xfId="6" applyFont="1" applyBorder="1" applyAlignment="1">
      <alignment vertical="top"/>
    </xf>
    <xf numFmtId="44" fontId="5" fillId="0" borderId="18" xfId="6" applyFont="1" applyBorder="1"/>
    <xf numFmtId="0" fontId="22" fillId="0" borderId="1" xfId="5" quotePrefix="1" applyFont="1" applyFill="1" applyBorder="1" applyAlignment="1">
      <alignment vertical="top" wrapText="1"/>
    </xf>
    <xf numFmtId="0" fontId="8" fillId="0" borderId="0" xfId="5" applyFont="1" applyFill="1" applyBorder="1" applyAlignment="1">
      <alignment vertical="top"/>
    </xf>
    <xf numFmtId="0" fontId="8" fillId="0" borderId="0" xfId="5" applyFont="1" applyFill="1" applyBorder="1" applyAlignment="1">
      <alignment vertical="top" wrapText="1"/>
    </xf>
    <xf numFmtId="0" fontId="8" fillId="0" borderId="0" xfId="0" applyFont="1" applyFill="1" applyBorder="1" applyAlignment="1">
      <alignment vertical="top" wrapText="1"/>
    </xf>
    <xf numFmtId="0" fontId="19" fillId="0" borderId="0" xfId="5" applyFont="1" applyFill="1" applyBorder="1" applyAlignment="1">
      <alignment vertical="top"/>
    </xf>
    <xf numFmtId="0" fontId="8" fillId="4" borderId="0" xfId="0" applyFont="1" applyFill="1" applyBorder="1" applyAlignment="1" applyProtection="1">
      <alignment horizontal="center" vertical="top"/>
      <protection locked="0"/>
    </xf>
    <xf numFmtId="0" fontId="17" fillId="0" borderId="0" xfId="0" applyFont="1" applyFill="1" applyBorder="1" applyAlignment="1" applyProtection="1">
      <alignment horizontal="center" vertical="top"/>
    </xf>
    <xf numFmtId="0" fontId="8" fillId="0" borderId="0" xfId="0" applyFont="1" applyFill="1" applyBorder="1" applyAlignment="1" applyProtection="1">
      <alignment horizontal="center" vertical="top"/>
    </xf>
    <xf numFmtId="14" fontId="8" fillId="0" borderId="0" xfId="5" applyNumberFormat="1" applyFont="1" applyFill="1" applyBorder="1"/>
    <xf numFmtId="0" fontId="8" fillId="0" borderId="0" xfId="5" applyFont="1" applyFill="1" applyBorder="1" applyAlignment="1">
      <alignment horizontal="center" vertical="center"/>
    </xf>
    <xf numFmtId="0" fontId="8" fillId="0" borderId="0" xfId="5" quotePrefix="1" applyFont="1" applyFill="1" applyBorder="1" applyAlignment="1">
      <alignment wrapText="1"/>
    </xf>
    <xf numFmtId="0" fontId="6" fillId="0" borderId="19" xfId="0" applyFont="1" applyFill="1" applyBorder="1" applyAlignment="1">
      <alignment horizontal="left"/>
    </xf>
    <xf numFmtId="0" fontId="28" fillId="2" borderId="1" xfId="0" applyFont="1" applyFill="1" applyBorder="1" applyAlignment="1">
      <alignment horizontal="left" vertical="top"/>
    </xf>
    <xf numFmtId="0" fontId="28" fillId="2" borderId="1" xfId="0" applyFont="1" applyFill="1" applyBorder="1" applyAlignment="1">
      <alignment horizontal="left" vertical="top" wrapText="1"/>
    </xf>
    <xf numFmtId="44" fontId="5" fillId="0" borderId="4" xfId="6" applyFont="1" applyBorder="1" applyAlignment="1">
      <alignment horizontal="center" vertical="top" wrapText="1"/>
    </xf>
    <xf numFmtId="0" fontId="7" fillId="0" borderId="0" xfId="0" applyFont="1" applyFill="1" applyAlignment="1">
      <alignment horizontal="center" vertical="center"/>
    </xf>
    <xf numFmtId="44" fontId="5" fillId="0" borderId="1" xfId="6" applyFont="1" applyBorder="1"/>
    <xf numFmtId="9" fontId="9" fillId="0" borderId="1" xfId="13" applyNumberFormat="1" applyFont="1" applyBorder="1" applyAlignment="1">
      <alignment horizontal="center" vertical="center"/>
    </xf>
    <xf numFmtId="9" fontId="21" fillId="0" borderId="1" xfId="5" applyNumberFormat="1" applyFont="1" applyFill="1" applyBorder="1" applyAlignment="1">
      <alignment horizontal="left" vertical="top" wrapText="1"/>
    </xf>
    <xf numFmtId="0" fontId="22" fillId="0" borderId="5" xfId="0" applyFont="1" applyBorder="1" applyAlignment="1">
      <alignment vertical="top" wrapText="1"/>
    </xf>
    <xf numFmtId="44" fontId="20" fillId="0" borderId="8" xfId="6" applyFont="1" applyBorder="1" applyAlignment="1">
      <alignment horizontal="right"/>
    </xf>
    <xf numFmtId="0" fontId="5" fillId="0" borderId="1" xfId="0" quotePrefix="1" applyFont="1" applyBorder="1" applyAlignment="1">
      <alignment vertical="top" wrapText="1"/>
    </xf>
    <xf numFmtId="49" fontId="8" fillId="0" borderId="1" xfId="5"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5" fillId="0" borderId="0" xfId="0" applyFont="1" applyAlignment="1">
      <alignment horizontal="left" vertical="top"/>
    </xf>
    <xf numFmtId="0" fontId="6" fillId="0" borderId="14" xfId="0" applyFont="1" applyFill="1" applyBorder="1" applyAlignment="1">
      <alignment horizontal="left" vertical="center"/>
    </xf>
    <xf numFmtId="0" fontId="7" fillId="2" borderId="22" xfId="0" applyFont="1" applyFill="1" applyBorder="1" applyAlignment="1">
      <alignment horizontal="left" vertical="center"/>
    </xf>
    <xf numFmtId="9" fontId="5" fillId="0" borderId="1" xfId="0" applyNumberFormat="1" applyFont="1" applyBorder="1" applyAlignment="1">
      <alignment horizontal="left" vertical="top" wrapText="1"/>
    </xf>
    <xf numFmtId="9" fontId="26" fillId="0" borderId="1" xfId="13" applyFont="1" applyBorder="1" applyAlignment="1">
      <alignment horizontal="center" vertical="center"/>
    </xf>
    <xf numFmtId="9" fontId="26" fillId="0" borderId="1" xfId="0" applyNumberFormat="1" applyFont="1" applyBorder="1" applyAlignment="1">
      <alignment horizontal="center" vertical="center"/>
    </xf>
    <xf numFmtId="44" fontId="10" fillId="0" borderId="1" xfId="6" applyFont="1" applyBorder="1" applyAlignment="1">
      <alignment vertical="top"/>
    </xf>
    <xf numFmtId="8" fontId="5" fillId="0" borderId="1" xfId="0" applyNumberFormat="1" applyFont="1" applyBorder="1" applyAlignment="1">
      <alignment vertical="top"/>
    </xf>
    <xf numFmtId="9" fontId="8" fillId="0" borderId="1" xfId="0" applyNumberFormat="1" applyFont="1" applyBorder="1" applyAlignment="1">
      <alignment horizontal="left" vertical="top" wrapText="1"/>
    </xf>
    <xf numFmtId="6" fontId="5" fillId="0" borderId="1" xfId="0" applyNumberFormat="1" applyFont="1" applyBorder="1" applyAlignment="1">
      <alignment vertical="top"/>
    </xf>
    <xf numFmtId="0" fontId="5" fillId="0" borderId="1" xfId="0" applyFont="1" applyBorder="1" applyAlignment="1">
      <alignment vertical="top"/>
    </xf>
    <xf numFmtId="0" fontId="26" fillId="0" borderId="1" xfId="0" applyNumberFormat="1" applyFont="1" applyBorder="1" applyAlignment="1">
      <alignment horizontal="center" vertical="top"/>
    </xf>
    <xf numFmtId="0" fontId="26" fillId="0" borderId="1" xfId="0" applyFont="1" applyBorder="1" applyAlignment="1">
      <alignment vertical="top" wrapText="1"/>
    </xf>
    <xf numFmtId="0" fontId="26" fillId="0" borderId="1" xfId="0" applyFont="1" applyBorder="1" applyAlignment="1">
      <alignment horizontal="left" vertical="top" wrapText="1"/>
    </xf>
    <xf numFmtId="1" fontId="26" fillId="0" borderId="1" xfId="0" applyNumberFormat="1" applyFont="1" applyBorder="1" applyAlignment="1">
      <alignment horizontal="center" vertical="center"/>
    </xf>
    <xf numFmtId="44" fontId="10" fillId="0" borderId="1" xfId="6" applyFont="1" applyBorder="1" applyAlignment="1">
      <alignment horizontal="right" vertical="top"/>
    </xf>
    <xf numFmtId="2" fontId="26" fillId="0" borderId="1" xfId="0" applyNumberFormat="1" applyFont="1" applyBorder="1" applyAlignment="1">
      <alignment horizontal="center" vertical="center"/>
    </xf>
    <xf numFmtId="2" fontId="51" fillId="0" borderId="1" xfId="0" applyNumberFormat="1" applyFont="1" applyBorder="1" applyAlignment="1">
      <alignment vertical="center"/>
    </xf>
    <xf numFmtId="9" fontId="26" fillId="0" borderId="1" xfId="0" applyNumberFormat="1" applyFont="1" applyFill="1" applyBorder="1" applyAlignment="1">
      <alignment horizontal="center" vertical="top"/>
    </xf>
    <xf numFmtId="43" fontId="5" fillId="0" borderId="1" xfId="7" applyFont="1" applyBorder="1" applyAlignment="1">
      <alignment vertical="top"/>
    </xf>
    <xf numFmtId="1" fontId="26" fillId="0" borderId="1" xfId="0" applyNumberFormat="1" applyFont="1" applyBorder="1" applyAlignment="1">
      <alignment horizontal="center" vertical="top"/>
    </xf>
    <xf numFmtId="0" fontId="51" fillId="0" borderId="1" xfId="0" applyFont="1" applyBorder="1"/>
    <xf numFmtId="0" fontId="21" fillId="4" borderId="5" xfId="5" applyFont="1" applyFill="1" applyBorder="1" applyAlignment="1">
      <alignment horizontal="left" vertical="top" wrapText="1"/>
    </xf>
    <xf numFmtId="0" fontId="21" fillId="4" borderId="6" xfId="5" applyFont="1" applyFill="1" applyBorder="1" applyAlignment="1">
      <alignment horizontal="left" vertical="top" wrapText="1"/>
    </xf>
    <xf numFmtId="0" fontId="21" fillId="0" borderId="0" xfId="0" applyFont="1" applyAlignment="1">
      <alignment wrapText="1"/>
    </xf>
    <xf numFmtId="0" fontId="21" fillId="0" borderId="0" xfId="0" applyFont="1" applyAlignment="1"/>
    <xf numFmtId="8" fontId="5" fillId="0" borderId="24" xfId="0" applyNumberFormat="1" applyFont="1" applyBorder="1" applyAlignment="1">
      <alignment vertical="top"/>
    </xf>
    <xf numFmtId="0" fontId="8" fillId="0" borderId="4" xfId="5" applyFont="1" applyBorder="1" applyAlignment="1">
      <alignment vertical="top"/>
    </xf>
    <xf numFmtId="3" fontId="8" fillId="0" borderId="1" xfId="5" applyNumberFormat="1" applyFont="1" applyBorder="1" applyAlignment="1">
      <alignment horizontal="center" vertical="center"/>
    </xf>
    <xf numFmtId="0" fontId="8" fillId="4" borderId="1" xfId="0" applyFont="1" applyFill="1" applyBorder="1" applyAlignment="1" applyProtection="1">
      <alignment horizontal="justify" vertical="center"/>
      <protection locked="0"/>
    </xf>
    <xf numFmtId="0" fontId="8" fillId="0" borderId="5" xfId="5" applyFont="1" applyBorder="1" applyAlignment="1">
      <alignment vertical="top"/>
    </xf>
    <xf numFmtId="14" fontId="8" fillId="4" borderId="1" xfId="5" applyNumberFormat="1" applyFont="1" applyFill="1" applyBorder="1" applyAlignment="1">
      <alignment vertical="top"/>
    </xf>
    <xf numFmtId="3" fontId="5" fillId="0" borderId="1" xfId="5" applyNumberFormat="1" applyFont="1" applyBorder="1" applyAlignment="1">
      <alignment horizontal="center" vertical="center"/>
    </xf>
    <xf numFmtId="0" fontId="5" fillId="4" borderId="1" xfId="5" applyFont="1" applyFill="1" applyBorder="1" applyAlignment="1">
      <alignment vertical="center"/>
    </xf>
    <xf numFmtId="14" fontId="5" fillId="4" borderId="1" xfId="5" applyNumberFormat="1" applyFont="1" applyFill="1" applyBorder="1" applyAlignment="1">
      <alignment vertical="center"/>
    </xf>
    <xf numFmtId="0" fontId="15" fillId="0" borderId="1" xfId="5" applyFont="1" applyBorder="1" applyAlignment="1">
      <alignment vertical="top"/>
    </xf>
    <xf numFmtId="0" fontId="15" fillId="4" borderId="1" xfId="5" applyFont="1" applyFill="1" applyBorder="1" applyAlignment="1">
      <alignment vertical="top"/>
    </xf>
    <xf numFmtId="0" fontId="58" fillId="4" borderId="1" xfId="0" applyFont="1" applyFill="1" applyBorder="1" applyAlignment="1" applyProtection="1">
      <alignment horizontal="center" vertical="top"/>
      <protection locked="0"/>
    </xf>
    <xf numFmtId="0" fontId="59" fillId="0" borderId="1" xfId="0" applyFont="1" applyBorder="1" applyAlignment="1">
      <alignment horizontal="center" vertical="top"/>
    </xf>
    <xf numFmtId="0" fontId="58" fillId="0" borderId="1" xfId="0" applyFont="1" applyBorder="1" applyAlignment="1">
      <alignment horizontal="center" vertical="top"/>
    </xf>
    <xf numFmtId="14" fontId="8" fillId="4" borderId="1" xfId="5" applyNumberFormat="1" applyFont="1" applyFill="1" applyBorder="1" applyAlignment="1">
      <alignment vertical="top" wrapText="1"/>
    </xf>
    <xf numFmtId="0" fontId="5" fillId="4" borderId="1" xfId="5" applyFont="1" applyFill="1" applyBorder="1" applyAlignment="1">
      <alignment vertical="center" wrapText="1"/>
    </xf>
    <xf numFmtId="0" fontId="8" fillId="0" borderId="6" xfId="5" applyFont="1" applyBorder="1" applyAlignment="1">
      <alignment vertical="top"/>
    </xf>
    <xf numFmtId="0" fontId="19" fillId="0" borderId="3" xfId="5" applyFont="1" applyBorder="1" applyAlignment="1">
      <alignment vertical="top"/>
    </xf>
    <xf numFmtId="0" fontId="19" fillId="0" borderId="1" xfId="5" applyFont="1" applyBorder="1" applyAlignment="1">
      <alignment horizontal="center" vertical="top"/>
    </xf>
    <xf numFmtId="0" fontId="8" fillId="0" borderId="1" xfId="5" applyFont="1" applyBorder="1" applyAlignment="1">
      <alignment horizontal="center" vertical="center"/>
    </xf>
    <xf numFmtId="0" fontId="8" fillId="4" borderId="1" xfId="5" applyFont="1" applyFill="1" applyBorder="1" applyAlignment="1">
      <alignment vertical="center" wrapText="1"/>
    </xf>
    <xf numFmtId="14" fontId="8" fillId="0" borderId="1" xfId="5" applyNumberFormat="1" applyFont="1" applyBorder="1" applyAlignment="1">
      <alignment horizontal="left" vertical="center"/>
    </xf>
    <xf numFmtId="0" fontId="60" fillId="0" borderId="0" xfId="0" applyFont="1" applyAlignment="1">
      <alignment wrapText="1"/>
    </xf>
    <xf numFmtId="0" fontId="20" fillId="0" borderId="0" xfId="0" applyFont="1" applyBorder="1" applyAlignment="1">
      <alignment horizontal="center" vertical="center" wrapText="1"/>
    </xf>
    <xf numFmtId="0" fontId="6" fillId="0" borderId="0" xfId="0" applyFont="1" applyFill="1" applyBorder="1" applyAlignment="1">
      <alignment vertical="top" wrapText="1"/>
    </xf>
    <xf numFmtId="0" fontId="6" fillId="0" borderId="0" xfId="0" applyFont="1" applyFill="1" applyBorder="1" applyAlignment="1">
      <alignment vertical="center" wrapText="1"/>
    </xf>
    <xf numFmtId="0" fontId="32" fillId="3" borderId="4" xfId="0" applyFont="1" applyFill="1" applyBorder="1" applyAlignment="1">
      <alignment horizontal="center" vertical="center"/>
    </xf>
    <xf numFmtId="0" fontId="5" fillId="0" borderId="1" xfId="0" applyFont="1" applyBorder="1" applyAlignment="1">
      <alignment horizontal="right" vertical="top"/>
    </xf>
    <xf numFmtId="9" fontId="5" fillId="0" borderId="1" xfId="0" applyNumberFormat="1" applyFont="1" applyBorder="1" applyAlignment="1">
      <alignment vertical="center" wrapText="1"/>
    </xf>
    <xf numFmtId="8" fontId="5" fillId="0" borderId="1" xfId="6" applyNumberFormat="1" applyFont="1" applyBorder="1" applyAlignment="1">
      <alignment vertical="center"/>
    </xf>
    <xf numFmtId="9" fontId="5" fillId="0" borderId="0" xfId="0" applyNumberFormat="1" applyFont="1" applyAlignment="1">
      <alignment vertical="center"/>
    </xf>
    <xf numFmtId="9" fontId="9" fillId="0" borderId="6" xfId="0" applyNumberFormat="1" applyFont="1" applyBorder="1" applyAlignment="1">
      <alignment horizontal="center" vertical="center"/>
    </xf>
    <xf numFmtId="0" fontId="9" fillId="0" borderId="1" xfId="0" applyFont="1" applyBorder="1"/>
    <xf numFmtId="0" fontId="5" fillId="0" borderId="1" xfId="0" applyFont="1" applyBorder="1" applyAlignment="1">
      <alignment horizontal="left" vertical="center"/>
    </xf>
    <xf numFmtId="9" fontId="5" fillId="0" borderId="6" xfId="0" applyNumberFormat="1" applyFont="1" applyBorder="1" applyAlignment="1">
      <alignment vertical="center" wrapText="1"/>
    </xf>
    <xf numFmtId="9" fontId="9" fillId="0" borderId="0" xfId="0" applyNumberFormat="1" applyFont="1" applyAlignment="1">
      <alignment vertical="center"/>
    </xf>
    <xf numFmtId="44" fontId="5" fillId="0" borderId="6" xfId="6" applyFont="1" applyBorder="1" applyAlignment="1">
      <alignment horizontal="right" vertical="center" wrapText="1"/>
    </xf>
    <xf numFmtId="0" fontId="5" fillId="0" borderId="1" xfId="0" applyFont="1" applyBorder="1" applyAlignment="1">
      <alignment wrapText="1"/>
    </xf>
    <xf numFmtId="9" fontId="9" fillId="0" borderId="1" xfId="0" applyNumberFormat="1" applyFont="1" applyBorder="1" applyAlignment="1">
      <alignment horizontal="center"/>
    </xf>
    <xf numFmtId="44" fontId="5" fillId="0" borderId="1" xfId="6" applyFont="1" applyBorder="1" applyAlignment="1">
      <alignment horizontal="right" vertical="center" wrapText="1"/>
    </xf>
    <xf numFmtId="0" fontId="9" fillId="0" borderId="1" xfId="0" applyFont="1" applyBorder="1" applyAlignment="1">
      <alignment vertical="center"/>
    </xf>
    <xf numFmtId="9" fontId="9" fillId="0" borderId="1" xfId="0" applyNumberFormat="1" applyFont="1" applyBorder="1" applyAlignment="1">
      <alignment vertical="center"/>
    </xf>
    <xf numFmtId="44" fontId="8" fillId="0" borderId="1" xfId="6" applyFont="1" applyBorder="1" applyAlignment="1">
      <alignment horizontal="right" vertical="center"/>
    </xf>
    <xf numFmtId="44" fontId="8" fillId="0" borderId="1" xfId="6" applyFont="1" applyBorder="1" applyAlignment="1">
      <alignment vertical="center"/>
    </xf>
    <xf numFmtId="0" fontId="21" fillId="0" borderId="0" xfId="0" applyFont="1" applyAlignment="1">
      <alignment horizontal="right" vertical="top"/>
    </xf>
    <xf numFmtId="0" fontId="12" fillId="0" borderId="0" xfId="0" applyFont="1" applyBorder="1" applyAlignment="1">
      <alignment vertical="top"/>
    </xf>
    <xf numFmtId="0" fontId="12" fillId="0" borderId="0" xfId="0" applyFont="1" applyBorder="1" applyAlignment="1">
      <alignment horizontal="center" vertical="top"/>
    </xf>
    <xf numFmtId="0" fontId="7" fillId="4" borderId="0" xfId="0" applyFont="1" applyFill="1" applyBorder="1" applyAlignment="1" applyProtection="1">
      <alignment horizontal="centerContinuous"/>
    </xf>
    <xf numFmtId="0" fontId="28" fillId="0" borderId="1" xfId="5" applyFont="1" applyFill="1" applyBorder="1" applyAlignment="1">
      <alignment horizontal="center" vertical="center"/>
    </xf>
    <xf numFmtId="3" fontId="22" fillId="0" borderId="1" xfId="5" applyNumberFormat="1" applyFont="1" applyFill="1" applyBorder="1" applyAlignment="1">
      <alignment vertical="top" wrapText="1"/>
    </xf>
    <xf numFmtId="4" fontId="8" fillId="0" borderId="1" xfId="5" applyNumberFormat="1" applyFont="1" applyFill="1" applyBorder="1" applyAlignment="1">
      <alignment horizontal="center" vertical="top"/>
    </xf>
    <xf numFmtId="0" fontId="8" fillId="0" borderId="1" xfId="5" quotePrefix="1" applyFont="1" applyFill="1" applyBorder="1" applyAlignment="1">
      <alignment vertical="top" wrapText="1"/>
    </xf>
    <xf numFmtId="3" fontId="22" fillId="0" borderId="2" xfId="5" applyNumberFormat="1" applyFont="1" applyFill="1" applyBorder="1" applyAlignment="1">
      <alignment vertical="top" wrapText="1"/>
    </xf>
    <xf numFmtId="14" fontId="8" fillId="0" borderId="5" xfId="5" applyNumberFormat="1" applyFont="1" applyFill="1" applyBorder="1" applyAlignment="1"/>
    <xf numFmtId="0" fontId="8" fillId="0" borderId="2" xfId="5" applyFont="1" applyFill="1" applyBorder="1" applyAlignment="1">
      <alignment horizontal="center" vertical="top"/>
    </xf>
    <xf numFmtId="0" fontId="61" fillId="2" borderId="1" xfId="0" applyFont="1" applyFill="1" applyBorder="1" applyAlignment="1">
      <alignment horizontal="left" vertical="center" wrapText="1"/>
    </xf>
    <xf numFmtId="0" fontId="61" fillId="2" borderId="1" xfId="0" applyFont="1" applyFill="1" applyBorder="1" applyAlignment="1">
      <alignment horizontal="left" vertical="top" wrapText="1"/>
    </xf>
    <xf numFmtId="0" fontId="8" fillId="4" borderId="1" xfId="0" applyFont="1" applyFill="1" applyBorder="1" applyAlignment="1">
      <alignment horizontal="right" vertical="top"/>
    </xf>
    <xf numFmtId="9" fontId="41" fillId="4" borderId="1" xfId="0" applyNumberFormat="1" applyFont="1" applyFill="1" applyBorder="1" applyAlignment="1">
      <alignment horizontal="center" vertical="center"/>
    </xf>
    <xf numFmtId="0" fontId="41" fillId="4" borderId="1" xfId="0" applyFont="1" applyFill="1" applyBorder="1" applyAlignment="1">
      <alignment horizontal="center" vertical="center"/>
    </xf>
    <xf numFmtId="0" fontId="6" fillId="4" borderId="1" xfId="0" applyFont="1" applyFill="1" applyBorder="1" applyAlignment="1">
      <alignment vertical="center"/>
    </xf>
    <xf numFmtId="6" fontId="8" fillId="4" borderId="1" xfId="6" applyNumberFormat="1" applyFont="1" applyFill="1" applyBorder="1" applyAlignment="1">
      <alignment vertical="top"/>
    </xf>
    <xf numFmtId="0" fontId="6" fillId="4" borderId="0" xfId="0" applyFont="1" applyFill="1" applyBorder="1" applyAlignment="1">
      <alignment horizontal="center" vertical="center"/>
    </xf>
    <xf numFmtId="1" fontId="8" fillId="4" borderId="5" xfId="0" applyNumberFormat="1" applyFont="1" applyFill="1" applyBorder="1" applyAlignment="1">
      <alignment vertical="top" wrapText="1"/>
    </xf>
    <xf numFmtId="9" fontId="8" fillId="4" borderId="5" xfId="0" applyNumberFormat="1" applyFont="1" applyFill="1" applyBorder="1" applyAlignment="1">
      <alignment vertical="center" wrapText="1"/>
    </xf>
    <xf numFmtId="0" fontId="8" fillId="4" borderId="1" xfId="0" applyFont="1" applyFill="1" applyBorder="1" applyAlignment="1">
      <alignment horizontal="left" vertical="center"/>
    </xf>
    <xf numFmtId="9" fontId="41" fillId="4" borderId="1" xfId="7" applyNumberFormat="1" applyFont="1" applyFill="1" applyBorder="1" applyAlignment="1">
      <alignment horizontal="center" vertical="center"/>
    </xf>
    <xf numFmtId="0" fontId="5" fillId="4" borderId="1" xfId="0" applyFont="1" applyFill="1" applyBorder="1" applyAlignment="1">
      <alignment vertical="center"/>
    </xf>
    <xf numFmtId="0" fontId="8" fillId="0" borderId="4" xfId="0" applyNumberFormat="1" applyFont="1" applyFill="1" applyBorder="1" applyAlignment="1">
      <alignment horizontal="center" vertical="top" wrapText="1"/>
    </xf>
    <xf numFmtId="9" fontId="41" fillId="4" borderId="1" xfId="13" applyFont="1" applyFill="1" applyBorder="1" applyAlignment="1">
      <alignment vertical="center"/>
    </xf>
    <xf numFmtId="0" fontId="5" fillId="4" borderId="1" xfId="0" applyFont="1" applyFill="1" applyBorder="1" applyAlignment="1">
      <alignment vertical="top"/>
    </xf>
    <xf numFmtId="9" fontId="8" fillId="0" borderId="5" xfId="0" applyNumberFormat="1" applyFont="1" applyFill="1" applyBorder="1" applyAlignment="1">
      <alignment vertical="center" wrapText="1"/>
    </xf>
    <xf numFmtId="9" fontId="41" fillId="4" borderId="1" xfId="13" applyFont="1" applyFill="1" applyBorder="1" applyAlignment="1">
      <alignment horizontal="center" vertical="center"/>
    </xf>
    <xf numFmtId="0" fontId="8" fillId="4" borderId="1" xfId="0" applyFont="1" applyFill="1" applyBorder="1" applyAlignment="1">
      <alignment vertical="top" wrapText="1"/>
    </xf>
    <xf numFmtId="0" fontId="8" fillId="4" borderId="1" xfId="0" applyFont="1" applyFill="1" applyBorder="1" applyAlignment="1">
      <alignment vertical="center" wrapText="1"/>
    </xf>
    <xf numFmtId="9" fontId="8" fillId="0" borderId="1" xfId="13" applyFont="1" applyBorder="1" applyAlignment="1">
      <alignment vertical="top"/>
    </xf>
    <xf numFmtId="0" fontId="5" fillId="4" borderId="4" xfId="0" applyFont="1" applyFill="1" applyBorder="1" applyAlignment="1">
      <alignment horizontal="left" vertical="top" wrapText="1"/>
    </xf>
    <xf numFmtId="0" fontId="5" fillId="4" borderId="1" xfId="0" applyFont="1" applyFill="1" applyBorder="1" applyAlignment="1">
      <alignment horizontal="left" vertical="top" wrapText="1"/>
    </xf>
    <xf numFmtId="14" fontId="8" fillId="4" borderId="1" xfId="5" applyNumberFormat="1" applyFont="1" applyFill="1" applyBorder="1"/>
    <xf numFmtId="0" fontId="0" fillId="0" borderId="0" xfId="0" applyBorder="1"/>
    <xf numFmtId="0" fontId="24" fillId="0" borderId="0" xfId="0" applyFont="1" applyBorder="1" applyAlignment="1">
      <alignment horizontal="left"/>
    </xf>
    <xf numFmtId="0" fontId="6" fillId="0" borderId="19" xfId="0" applyFont="1" applyFill="1" applyBorder="1" applyAlignment="1">
      <alignment horizontal="left" wrapText="1"/>
    </xf>
    <xf numFmtId="9" fontId="8" fillId="0" borderId="1" xfId="13" quotePrefix="1" applyFont="1" applyBorder="1" applyAlignment="1">
      <alignment horizontal="center" vertical="center" wrapText="1"/>
    </xf>
    <xf numFmtId="9" fontId="9" fillId="0" borderId="1" xfId="13" applyFont="1" applyBorder="1" applyAlignment="1">
      <alignment vertical="center"/>
    </xf>
    <xf numFmtId="9" fontId="9" fillId="0" borderId="3" xfId="13" applyNumberFormat="1" applyFont="1" applyBorder="1" applyAlignment="1">
      <alignment horizontal="center" vertical="center"/>
    </xf>
    <xf numFmtId="0" fontId="0" fillId="0" borderId="1" xfId="0" applyBorder="1"/>
    <xf numFmtId="0" fontId="22" fillId="0" borderId="1" xfId="0" applyFont="1" applyFill="1" applyBorder="1" applyAlignment="1">
      <alignment horizontal="center" vertical="center"/>
    </xf>
    <xf numFmtId="0" fontId="22" fillId="0" borderId="1" xfId="0" quotePrefix="1" applyFont="1" applyBorder="1" applyAlignment="1">
      <alignment vertical="top" wrapText="1"/>
    </xf>
    <xf numFmtId="9" fontId="5" fillId="0" borderId="1" xfId="13" quotePrefix="1" applyFont="1" applyBorder="1" applyAlignment="1">
      <alignment horizontal="center" vertical="center" wrapText="1"/>
    </xf>
    <xf numFmtId="166" fontId="8" fillId="0" borderId="1" xfId="6" applyNumberFormat="1" applyFont="1" applyBorder="1" applyAlignment="1">
      <alignment horizontal="center" vertical="center"/>
    </xf>
    <xf numFmtId="0" fontId="22" fillId="0" borderId="6" xfId="0" quotePrefix="1" applyFont="1" applyBorder="1" applyAlignment="1">
      <alignment vertical="top" wrapText="1"/>
    </xf>
    <xf numFmtId="9" fontId="9" fillId="0" borderId="6" xfId="13" applyFont="1" applyBorder="1" applyAlignment="1">
      <alignment horizontal="center" vertical="top"/>
    </xf>
    <xf numFmtId="0" fontId="21" fillId="0" borderId="4" xfId="0" quotePrefix="1" applyFont="1" applyBorder="1" applyAlignment="1">
      <alignment vertical="top" wrapText="1"/>
    </xf>
    <xf numFmtId="0" fontId="62" fillId="0" borderId="1" xfId="0" applyFont="1" applyBorder="1" applyAlignment="1">
      <alignment horizontal="center" vertical="top"/>
    </xf>
    <xf numFmtId="167" fontId="8" fillId="0" borderId="1" xfId="6" applyNumberFormat="1" applyFont="1" applyBorder="1" applyAlignment="1">
      <alignment horizontal="center" vertical="center"/>
    </xf>
    <xf numFmtId="0" fontId="21" fillId="0" borderId="1" xfId="0" quotePrefix="1" applyFont="1" applyBorder="1" applyAlignment="1">
      <alignment vertical="top" wrapText="1"/>
    </xf>
    <xf numFmtId="0" fontId="22" fillId="4" borderId="4" xfId="0" applyFont="1" applyFill="1" applyBorder="1" applyAlignment="1" applyProtection="1">
      <alignment horizontal="left" vertical="top" wrapText="1"/>
      <protection locked="0"/>
    </xf>
    <xf numFmtId="14" fontId="22" fillId="0" borderId="4" xfId="5" applyNumberFormat="1" applyFont="1" applyFill="1" applyBorder="1" applyAlignment="1">
      <alignment horizontal="left" vertical="top"/>
    </xf>
    <xf numFmtId="0" fontId="15" fillId="0" borderId="0" xfId="0" applyFont="1"/>
    <xf numFmtId="0" fontId="20" fillId="0" borderId="19" xfId="0" applyFont="1" applyBorder="1" applyAlignment="1">
      <alignment horizontal="left" vertical="center"/>
    </xf>
    <xf numFmtId="0" fontId="32" fillId="3" borderId="1" xfId="0" applyNumberFormat="1" applyFont="1" applyFill="1" applyBorder="1" applyAlignment="1">
      <alignment horizontal="center" vertical="center"/>
    </xf>
    <xf numFmtId="0" fontId="21" fillId="0" borderId="1" xfId="0" applyFont="1" applyFill="1" applyBorder="1" applyAlignment="1">
      <alignment vertical="top"/>
    </xf>
    <xf numFmtId="0" fontId="21" fillId="0" borderId="9" xfId="0" applyFont="1" applyFill="1" applyBorder="1" applyAlignment="1">
      <alignment horizontal="left" vertical="top" wrapText="1"/>
    </xf>
    <xf numFmtId="0" fontId="9" fillId="0" borderId="1" xfId="0" applyFont="1" applyFill="1" applyBorder="1" applyAlignment="1">
      <alignment vertical="center" wrapText="1"/>
    </xf>
    <xf numFmtId="9" fontId="9" fillId="0" borderId="1" xfId="0" applyNumberFormat="1" applyFont="1" applyFill="1" applyBorder="1" applyAlignment="1">
      <alignment vertical="center" wrapText="1"/>
    </xf>
    <xf numFmtId="43" fontId="10" fillId="0" borderId="1" xfId="7" applyFont="1" applyBorder="1"/>
    <xf numFmtId="0" fontId="21"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43" fontId="5" fillId="0" borderId="1" xfId="7" applyFont="1" applyBorder="1" applyAlignment="1">
      <alignment vertical="center"/>
    </xf>
    <xf numFmtId="43" fontId="5" fillId="0" borderId="1" xfId="7" applyFont="1" applyBorder="1"/>
    <xf numFmtId="0" fontId="9" fillId="0" borderId="1" xfId="0" applyFont="1" applyFill="1" applyBorder="1"/>
    <xf numFmtId="9" fontId="9" fillId="0" borderId="6" xfId="0" applyNumberFormat="1" applyFont="1" applyFill="1" applyBorder="1" applyAlignment="1">
      <alignment horizontal="center" vertical="center"/>
    </xf>
    <xf numFmtId="9" fontId="21" fillId="0" borderId="6" xfId="13" applyFont="1" applyFill="1" applyBorder="1" applyAlignment="1">
      <alignment horizontal="center" vertical="center" wrapText="1"/>
    </xf>
    <xf numFmtId="0" fontId="9" fillId="0" borderId="6" xfId="0" applyFont="1" applyFill="1" applyBorder="1" applyAlignment="1">
      <alignment horizontal="center" vertical="center"/>
    </xf>
    <xf numFmtId="0" fontId="22" fillId="0" borderId="1" xfId="0" applyFont="1" applyFill="1" applyBorder="1"/>
    <xf numFmtId="44" fontId="22" fillId="0" borderId="0" xfId="6" applyFont="1" applyBorder="1" applyAlignment="1">
      <alignment vertical="top"/>
    </xf>
    <xf numFmtId="14" fontId="22" fillId="0" borderId="1" xfId="5" applyNumberFormat="1" applyFont="1" applyBorder="1" applyAlignment="1">
      <alignment vertical="top" wrapText="1"/>
    </xf>
    <xf numFmtId="0" fontId="22" fillId="0" borderId="1" xfId="5" applyFont="1" applyBorder="1" applyAlignment="1">
      <alignment horizontal="center" vertical="top" wrapText="1"/>
    </xf>
    <xf numFmtId="3" fontId="22" fillId="0" borderId="1" xfId="5" applyNumberFormat="1" applyFont="1" applyBorder="1" applyAlignment="1">
      <alignment horizontal="center" vertical="top" wrapText="1"/>
    </xf>
    <xf numFmtId="3" fontId="22" fillId="0" borderId="1" xfId="5" applyNumberFormat="1" applyFont="1" applyBorder="1" applyAlignment="1">
      <alignment horizontal="center" vertical="top"/>
    </xf>
    <xf numFmtId="14" fontId="22" fillId="0" borderId="4" xfId="5" applyNumberFormat="1" applyFont="1" applyBorder="1" applyAlignment="1">
      <alignment horizontal="left" vertical="top"/>
    </xf>
    <xf numFmtId="0" fontId="22" fillId="0" borderId="4" xfId="5" applyFont="1" applyBorder="1" applyAlignment="1">
      <alignment horizontal="center" vertical="top"/>
    </xf>
    <xf numFmtId="14" fontId="22" fillId="0" borderId="4" xfId="5" applyNumberFormat="1" applyFont="1" applyBorder="1" applyAlignment="1">
      <alignment horizontal="left" vertical="top" wrapText="1"/>
    </xf>
    <xf numFmtId="14" fontId="22" fillId="0" borderId="1" xfId="5" applyNumberFormat="1" applyFont="1" applyBorder="1" applyAlignment="1">
      <alignment horizontal="left" vertical="top"/>
    </xf>
    <xf numFmtId="0" fontId="21" fillId="0" borderId="1" xfId="0" applyFont="1" applyFill="1" applyBorder="1" applyAlignment="1">
      <alignment horizontal="left" vertical="top" wrapText="1"/>
    </xf>
    <xf numFmtId="0" fontId="21" fillId="0" borderId="1" xfId="0" applyFont="1" applyBorder="1" applyAlignment="1">
      <alignment vertical="top" wrapText="1"/>
    </xf>
    <xf numFmtId="0" fontId="7" fillId="3" borderId="1" xfId="0" applyFont="1" applyFill="1" applyBorder="1" applyAlignment="1">
      <alignment horizontal="center" vertical="center" wrapText="1"/>
    </xf>
    <xf numFmtId="0" fontId="8" fillId="0" borderId="0" xfId="0" applyFont="1" applyBorder="1" applyAlignment="1">
      <alignment horizontal="center"/>
    </xf>
    <xf numFmtId="0" fontId="7" fillId="3" borderId="1" xfId="0" applyFont="1" applyFill="1" applyBorder="1" applyAlignment="1">
      <alignment horizontal="center" vertical="center"/>
    </xf>
    <xf numFmtId="0" fontId="8" fillId="0" borderId="6" xfId="0" applyFont="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applyAlignment="1">
      <alignment horizontal="center" vertical="center"/>
    </xf>
    <xf numFmtId="0" fontId="8" fillId="0" borderId="0" xfId="0" applyFont="1" applyBorder="1" applyAlignment="1">
      <alignment horizontal="center" vertical="top"/>
    </xf>
    <xf numFmtId="0" fontId="5" fillId="0" borderId="1" xfId="0" applyFont="1" applyBorder="1" applyAlignment="1">
      <alignment horizontal="left" vertical="center" wrapText="1"/>
    </xf>
    <xf numFmtId="0" fontId="8" fillId="4" borderId="4" xfId="0" applyFont="1" applyFill="1" applyBorder="1" applyAlignment="1">
      <alignment horizontal="left" vertical="top" wrapText="1"/>
    </xf>
    <xf numFmtId="0" fontId="8" fillId="4" borderId="6" xfId="0" applyFont="1" applyFill="1" applyBorder="1" applyAlignment="1">
      <alignment horizontal="left" vertical="top" wrapText="1"/>
    </xf>
    <xf numFmtId="0" fontId="8" fillId="4" borderId="1" xfId="0" applyFont="1" applyFill="1" applyBorder="1" applyAlignment="1">
      <alignment horizontal="left" vertical="top" wrapText="1"/>
    </xf>
    <xf numFmtId="0" fontId="8" fillId="4" borderId="4"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0" fillId="0" borderId="0" xfId="0" applyAlignment="1">
      <alignment horizontal="center"/>
    </xf>
    <xf numFmtId="0" fontId="39" fillId="0" borderId="0" xfId="0" applyFont="1"/>
    <xf numFmtId="0" fontId="40" fillId="0" borderId="0" xfId="0" applyFont="1"/>
    <xf numFmtId="0" fontId="63" fillId="0" borderId="0" xfId="0" applyFont="1" applyAlignment="1">
      <alignment horizontal="center"/>
    </xf>
    <xf numFmtId="0" fontId="64" fillId="0" borderId="0" xfId="0" applyFont="1" applyAlignment="1">
      <alignment horizontal="center"/>
    </xf>
    <xf numFmtId="0" fontId="6" fillId="2" borderId="1" xfId="0" applyFont="1" applyFill="1" applyBorder="1" applyAlignment="1">
      <alignment horizontal="right" vertical="center"/>
    </xf>
    <xf numFmtId="0" fontId="5" fillId="0" borderId="1" xfId="0" applyFont="1" applyBorder="1" applyAlignment="1">
      <alignment horizontal="center" vertical="center" wrapText="1"/>
    </xf>
    <xf numFmtId="0" fontId="6" fillId="2" borderId="1" xfId="0" applyFont="1" applyFill="1" applyBorder="1" applyAlignment="1">
      <alignment horizontal="center" vertical="center"/>
    </xf>
    <xf numFmtId="0" fontId="0" fillId="0" borderId="0" xfId="0" applyBorder="1" applyAlignment="1">
      <alignment vertical="center"/>
    </xf>
    <xf numFmtId="0" fontId="0" fillId="0" borderId="0" xfId="0" applyAlignment="1">
      <alignment vertical="center"/>
    </xf>
    <xf numFmtId="0" fontId="8" fillId="0" borderId="0" xfId="0" applyFont="1" applyBorder="1" applyAlignment="1">
      <alignment horizontal="left" wrapText="1"/>
    </xf>
    <xf numFmtId="0" fontId="8" fillId="0" borderId="0" xfId="0" applyFont="1" applyBorder="1" applyAlignment="1">
      <alignment horizontal="left" vertical="top"/>
    </xf>
    <xf numFmtId="0" fontId="8" fillId="0" borderId="0" xfId="0" applyFont="1" applyBorder="1" applyAlignment="1"/>
    <xf numFmtId="0" fontId="17" fillId="0" borderId="0" xfId="0" applyFont="1" applyBorder="1" applyAlignment="1">
      <alignment horizontal="left" vertical="top" wrapText="1"/>
    </xf>
    <xf numFmtId="0" fontId="17" fillId="0" borderId="0" xfId="0" applyFont="1" applyBorder="1" applyAlignment="1">
      <alignment vertical="center" wrapText="1"/>
    </xf>
    <xf numFmtId="0" fontId="17" fillId="0" borderId="0" xfId="0" applyFont="1" applyBorder="1" applyAlignment="1">
      <alignment vertical="top" wrapText="1"/>
    </xf>
    <xf numFmtId="0" fontId="8" fillId="0" borderId="0" xfId="0" applyFont="1" applyAlignment="1">
      <alignment horizontal="center"/>
    </xf>
    <xf numFmtId="0" fontId="40" fillId="2" borderId="1" xfId="0" applyFont="1" applyFill="1" applyBorder="1" applyAlignment="1">
      <alignment horizontal="center" vertical="center" wrapText="1"/>
    </xf>
    <xf numFmtId="0" fontId="8" fillId="4" borderId="1" xfId="0" applyFont="1" applyFill="1" applyBorder="1" applyAlignment="1">
      <alignment vertical="top"/>
    </xf>
    <xf numFmtId="0" fontId="8" fillId="4" borderId="1" xfId="0" applyFont="1" applyFill="1" applyBorder="1" applyAlignment="1">
      <alignment horizontal="center" vertical="top" wrapText="1"/>
    </xf>
    <xf numFmtId="44" fontId="8" fillId="4" borderId="1" xfId="6" applyFont="1" applyFill="1" applyBorder="1" applyAlignment="1">
      <alignment horizontal="right" vertical="top" wrapText="1"/>
    </xf>
    <xf numFmtId="0" fontId="11" fillId="4" borderId="1" xfId="0" applyFont="1" applyFill="1" applyBorder="1" applyAlignment="1">
      <alignment horizontal="center" vertical="top"/>
    </xf>
    <xf numFmtId="9" fontId="11" fillId="4" borderId="1" xfId="0" applyNumberFormat="1" applyFont="1" applyFill="1" applyBorder="1" applyAlignment="1">
      <alignment horizontal="center" vertical="top"/>
    </xf>
    <xf numFmtId="43" fontId="8" fillId="4" borderId="1" xfId="7" applyNumberFormat="1" applyFont="1" applyFill="1" applyBorder="1" applyAlignment="1">
      <alignment horizontal="right" vertical="top" wrapText="1"/>
    </xf>
    <xf numFmtId="0" fontId="8" fillId="4" borderId="1" xfId="0" applyFont="1" applyFill="1" applyBorder="1" applyAlignment="1">
      <alignment horizontal="center" vertical="center" wrapText="1"/>
    </xf>
    <xf numFmtId="0" fontId="8" fillId="0" borderId="1" xfId="0" applyFont="1" applyBorder="1" applyAlignment="1">
      <alignment horizontal="right" vertical="top"/>
    </xf>
    <xf numFmtId="0" fontId="8" fillId="4" borderId="0" xfId="0" applyFont="1" applyFill="1" applyBorder="1" applyAlignment="1">
      <alignment vertical="top"/>
    </xf>
    <xf numFmtId="0" fontId="8" fillId="4" borderId="0" xfId="0" applyFont="1" applyFill="1" applyBorder="1" applyAlignment="1">
      <alignment horizontal="center" vertical="top" wrapText="1"/>
    </xf>
    <xf numFmtId="0" fontId="8" fillId="4" borderId="0" xfId="0" applyFont="1" applyFill="1" applyBorder="1" applyAlignment="1">
      <alignment horizontal="left" vertical="top" wrapText="1"/>
    </xf>
    <xf numFmtId="0" fontId="8" fillId="4" borderId="0" xfId="0" applyFont="1" applyFill="1" applyBorder="1" applyAlignment="1">
      <alignment horizontal="center" vertical="center" wrapText="1"/>
    </xf>
    <xf numFmtId="0" fontId="8" fillId="4" borderId="0" xfId="0" applyFont="1" applyFill="1" applyBorder="1" applyAlignment="1">
      <alignment vertical="center" wrapText="1"/>
    </xf>
    <xf numFmtId="0" fontId="8" fillId="4" borderId="0" xfId="0" applyFont="1" applyFill="1" applyBorder="1" applyAlignment="1">
      <alignment vertical="top" wrapText="1"/>
    </xf>
    <xf numFmtId="0" fontId="11" fillId="4" borderId="0" xfId="0" applyFont="1" applyFill="1" applyBorder="1" applyAlignment="1">
      <alignment horizontal="center" vertical="top"/>
    </xf>
    <xf numFmtId="9" fontId="11" fillId="4" borderId="0" xfId="0" applyNumberFormat="1" applyFont="1" applyFill="1" applyBorder="1" applyAlignment="1">
      <alignment horizontal="center" vertical="top"/>
    </xf>
    <xf numFmtId="0" fontId="8" fillId="4" borderId="6" xfId="0" applyFont="1" applyFill="1" applyBorder="1" applyAlignment="1">
      <alignment vertical="top"/>
    </xf>
    <xf numFmtId="0" fontId="8" fillId="4" borderId="6" xfId="0" applyFont="1" applyFill="1" applyBorder="1" applyAlignment="1">
      <alignment horizontal="center" vertical="top" wrapText="1"/>
    </xf>
    <xf numFmtId="0" fontId="8" fillId="4" borderId="6" xfId="0" applyFont="1" applyFill="1" applyBorder="1" applyAlignment="1">
      <alignment vertical="center" wrapText="1"/>
    </xf>
    <xf numFmtId="0" fontId="8" fillId="4" borderId="6" xfId="0" applyFont="1" applyFill="1" applyBorder="1" applyAlignment="1">
      <alignment vertical="top" wrapText="1"/>
    </xf>
    <xf numFmtId="44" fontId="8" fillId="0" borderId="6" xfId="6" applyFont="1" applyBorder="1" applyAlignment="1">
      <alignment horizontal="right" vertical="top"/>
    </xf>
    <xf numFmtId="0" fontId="11" fillId="4" borderId="6" xfId="0" applyFont="1" applyFill="1" applyBorder="1" applyAlignment="1">
      <alignment horizontal="center" vertical="top"/>
    </xf>
    <xf numFmtId="9" fontId="11" fillId="4" borderId="6" xfId="0" applyNumberFormat="1" applyFont="1" applyFill="1" applyBorder="1" applyAlignment="1">
      <alignment horizontal="center" vertical="top"/>
    </xf>
    <xf numFmtId="0" fontId="8" fillId="4" borderId="1" xfId="0" applyFont="1" applyFill="1" applyBorder="1" applyAlignment="1">
      <alignment horizontal="left" vertical="center" wrapText="1"/>
    </xf>
    <xf numFmtId="0" fontId="8" fillId="0" borderId="1" xfId="0" applyFont="1" applyBorder="1" applyAlignment="1"/>
    <xf numFmtId="0" fontId="8" fillId="4" borderId="4" xfId="0" applyFont="1" applyFill="1" applyBorder="1" applyAlignment="1">
      <alignment horizontal="left" vertical="center" wrapText="1"/>
    </xf>
    <xf numFmtId="0" fontId="8" fillId="0" borderId="4" xfId="0" applyFont="1" applyBorder="1" applyAlignment="1">
      <alignment horizontal="center"/>
    </xf>
    <xf numFmtId="0" fontId="8" fillId="0" borderId="4" xfId="0" applyFont="1" applyBorder="1" applyAlignment="1">
      <alignment horizontal="right" vertical="top"/>
    </xf>
    <xf numFmtId="0" fontId="11" fillId="4" borderId="4" xfId="0" applyFont="1" applyFill="1" applyBorder="1" applyAlignment="1">
      <alignment horizontal="center" vertical="top"/>
    </xf>
    <xf numFmtId="9" fontId="11" fillId="4" borderId="4" xfId="0" applyNumberFormat="1" applyFont="1" applyFill="1" applyBorder="1" applyAlignment="1">
      <alignment horizontal="center" vertical="top"/>
    </xf>
    <xf numFmtId="39" fontId="17" fillId="7" borderId="1" xfId="6" applyNumberFormat="1" applyFont="1" applyFill="1" applyBorder="1"/>
    <xf numFmtId="43" fontId="8" fillId="0" borderId="0" xfId="0" applyNumberFormat="1" applyFont="1"/>
    <xf numFmtId="2" fontId="8" fillId="0" borderId="0" xfId="0" applyNumberFormat="1" applyFont="1" applyBorder="1"/>
    <xf numFmtId="0" fontId="8" fillId="0" borderId="0" xfId="0" applyFont="1" applyAlignment="1">
      <alignment horizontal="center" vertical="top"/>
    </xf>
    <xf numFmtId="0" fontId="8" fillId="0" borderId="0" xfId="0" applyFont="1" applyAlignment="1">
      <alignment horizontal="left" wrapText="1"/>
    </xf>
    <xf numFmtId="0" fontId="8" fillId="0" borderId="0" xfId="0" applyFont="1" applyAlignment="1">
      <alignment horizontal="left" vertical="top"/>
    </xf>
    <xf numFmtId="2" fontId="8" fillId="0" borderId="0" xfId="0" applyNumberFormat="1" applyFont="1"/>
    <xf numFmtId="0" fontId="65" fillId="2" borderId="1" xfId="0" applyFont="1" applyFill="1" applyBorder="1" applyAlignment="1">
      <alignment horizontal="center" vertical="center" wrapText="1"/>
    </xf>
    <xf numFmtId="0" fontId="8" fillId="4" borderId="4" xfId="0" applyFont="1" applyFill="1" applyBorder="1" applyAlignment="1">
      <alignment horizontal="right" vertical="top"/>
    </xf>
    <xf numFmtId="43" fontId="8" fillId="4" borderId="4" xfId="7" applyNumberFormat="1" applyFont="1" applyFill="1" applyBorder="1" applyAlignment="1">
      <alignment horizontal="center" vertical="center" wrapText="1"/>
    </xf>
    <xf numFmtId="0" fontId="8" fillId="4" borderId="4" xfId="0" applyFont="1" applyFill="1" applyBorder="1" applyAlignment="1">
      <alignment horizontal="center" vertical="center"/>
    </xf>
    <xf numFmtId="9" fontId="8" fillId="4" borderId="4" xfId="0" applyNumberFormat="1" applyFont="1" applyFill="1" applyBorder="1" applyAlignment="1">
      <alignment horizontal="center" vertical="center"/>
    </xf>
    <xf numFmtId="0" fontId="8" fillId="4" borderId="6" xfId="0" applyFont="1" applyFill="1" applyBorder="1" applyAlignment="1">
      <alignment horizontal="center" vertical="center" wrapText="1"/>
    </xf>
    <xf numFmtId="43" fontId="8" fillId="4" borderId="1" xfId="7" applyNumberFormat="1" applyFont="1" applyFill="1" applyBorder="1" applyAlignment="1">
      <alignment vertical="center" wrapText="1"/>
    </xf>
    <xf numFmtId="0" fontId="8" fillId="4" borderId="1" xfId="0" applyFont="1" applyFill="1" applyBorder="1" applyAlignment="1">
      <alignment vertical="center"/>
    </xf>
    <xf numFmtId="9" fontId="8" fillId="4" borderId="1" xfId="0" applyNumberFormat="1" applyFont="1" applyFill="1" applyBorder="1" applyAlignment="1">
      <alignment vertical="center"/>
    </xf>
    <xf numFmtId="43" fontId="17" fillId="7" borderId="1" xfId="0" applyNumberFormat="1" applyFont="1" applyFill="1" applyBorder="1"/>
    <xf numFmtId="0" fontId="8" fillId="0" borderId="0" xfId="0" applyFont="1" applyBorder="1" applyAlignment="1">
      <alignment vertical="center"/>
    </xf>
    <xf numFmtId="0" fontId="17" fillId="0" borderId="0" xfId="0" applyFont="1" applyFill="1" applyBorder="1" applyAlignment="1">
      <alignment vertical="center" wrapText="1"/>
    </xf>
    <xf numFmtId="0" fontId="32" fillId="3" borderId="1" xfId="0" applyFont="1" applyFill="1" applyBorder="1" applyAlignment="1">
      <alignment horizontal="center" vertical="center" wrapText="1"/>
    </xf>
    <xf numFmtId="0" fontId="8" fillId="0" borderId="1" xfId="0" applyFont="1" applyFill="1" applyBorder="1"/>
    <xf numFmtId="14" fontId="8"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xf>
    <xf numFmtId="0" fontId="42" fillId="0" borderId="1" xfId="0" applyFont="1" applyFill="1" applyBorder="1" applyAlignment="1">
      <alignment horizontal="center" vertical="center"/>
    </xf>
    <xf numFmtId="14" fontId="5" fillId="0" borderId="1" xfId="0" applyNumberFormat="1" applyFont="1" applyFill="1" applyBorder="1" applyAlignment="1">
      <alignment horizontal="center" vertical="center"/>
    </xf>
    <xf numFmtId="0" fontId="42" fillId="0" borderId="1" xfId="0" applyFont="1" applyFill="1" applyBorder="1" applyAlignment="1">
      <alignment vertical="center"/>
    </xf>
    <xf numFmtId="0" fontId="8" fillId="0" borderId="4" xfId="0" applyFont="1" applyFill="1" applyBorder="1" applyAlignment="1">
      <alignment horizontal="center" vertical="center" textRotation="90"/>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43" fontId="8" fillId="0" borderId="0" xfId="0" applyNumberFormat="1" applyFont="1" applyFill="1" applyBorder="1" applyAlignment="1">
      <alignment vertical="center" wrapText="1"/>
    </xf>
    <xf numFmtId="0" fontId="8" fillId="0" borderId="0" xfId="0" applyFont="1" applyFill="1" applyBorder="1" applyAlignment="1">
      <alignment horizontal="center" vertical="center"/>
    </xf>
    <xf numFmtId="4" fontId="8" fillId="0" borderId="1" xfId="0" applyNumberFormat="1" applyFont="1" applyFill="1" applyBorder="1" applyAlignment="1">
      <alignment horizontal="center" vertical="center"/>
    </xf>
    <xf numFmtId="0" fontId="8" fillId="0" borderId="0" xfId="0" applyFont="1" applyBorder="1" applyAlignment="1">
      <alignment horizontal="center" vertical="center" wrapText="1"/>
    </xf>
    <xf numFmtId="43" fontId="8" fillId="4" borderId="0"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xf>
    <xf numFmtId="4" fontId="8" fillId="0" borderId="0" xfId="0" applyNumberFormat="1" applyFont="1" applyBorder="1" applyAlignment="1">
      <alignment horizontal="center" vertical="center"/>
    </xf>
    <xf numFmtId="4" fontId="8" fillId="0" borderId="6" xfId="0" applyNumberFormat="1" applyFont="1" applyFill="1" applyBorder="1" applyAlignment="1">
      <alignment horizontal="center" vertical="center"/>
    </xf>
    <xf numFmtId="43" fontId="8" fillId="0" borderId="1" xfId="0" applyNumberFormat="1" applyFont="1" applyFill="1" applyBorder="1" applyAlignment="1">
      <alignment horizontal="center" vertical="center" wrapText="1"/>
    </xf>
    <xf numFmtId="0" fontId="8" fillId="0" borderId="0" xfId="0" applyFont="1" applyBorder="1" applyAlignment="1">
      <alignment horizontal="center" vertical="center"/>
    </xf>
    <xf numFmtId="0" fontId="8" fillId="4" borderId="0" xfId="0" applyFont="1" applyFill="1" applyBorder="1" applyAlignment="1">
      <alignment vertical="center"/>
    </xf>
    <xf numFmtId="43" fontId="8" fillId="0" borderId="0" xfId="0" applyNumberFormat="1" applyFont="1" applyFill="1" applyBorder="1" applyAlignment="1">
      <alignment horizontal="center" vertical="center" wrapText="1"/>
    </xf>
    <xf numFmtId="43" fontId="8" fillId="0" borderId="1" xfId="0" applyNumberFormat="1" applyFont="1" applyFill="1" applyBorder="1" applyAlignment="1">
      <alignment horizontal="center" vertical="center"/>
    </xf>
    <xf numFmtId="0" fontId="8" fillId="0" borderId="0" xfId="0" applyFont="1" applyFill="1" applyBorder="1" applyAlignment="1">
      <alignment vertical="center" wrapText="1"/>
    </xf>
    <xf numFmtId="43" fontId="8" fillId="0" borderId="0" xfId="0" applyNumberFormat="1" applyFont="1" applyFill="1" applyBorder="1" applyAlignment="1">
      <alignment horizontal="center" vertical="center"/>
    </xf>
    <xf numFmtId="43" fontId="8" fillId="0" borderId="6" xfId="0" applyNumberFormat="1" applyFont="1" applyFill="1" applyBorder="1" applyAlignment="1">
      <alignment horizontal="center" vertical="center"/>
    </xf>
    <xf numFmtId="43" fontId="8" fillId="0" borderId="4" xfId="0" applyNumberFormat="1" applyFont="1" applyFill="1" applyBorder="1" applyAlignment="1">
      <alignment horizontal="center" vertical="center"/>
    </xf>
    <xf numFmtId="43" fontId="17" fillId="0" borderId="30" xfId="0" applyNumberFormat="1" applyFont="1" applyBorder="1"/>
    <xf numFmtId="0" fontId="8" fillId="0" borderId="0" xfId="0" applyFont="1" applyFill="1" applyAlignment="1">
      <alignment horizontal="center" vertical="center"/>
    </xf>
    <xf numFmtId="0" fontId="8" fillId="0" borderId="0" xfId="0" applyFont="1" applyAlignment="1">
      <alignment horizontal="center" vertical="center"/>
    </xf>
    <xf numFmtId="0" fontId="67" fillId="3" borderId="1" xfId="0" applyFont="1" applyFill="1" applyBorder="1" applyAlignment="1">
      <alignment horizontal="center" vertical="center" wrapText="1"/>
    </xf>
    <xf numFmtId="0" fontId="5" fillId="0" borderId="0" xfId="0" applyFont="1" applyFill="1" applyAlignment="1">
      <alignment horizontal="center" vertical="center"/>
    </xf>
    <xf numFmtId="44" fontId="8" fillId="0" borderId="8" xfId="0" applyNumberFormat="1" applyFont="1" applyBorder="1"/>
    <xf numFmtId="44" fontId="17" fillId="0" borderId="0" xfId="6" applyFont="1"/>
    <xf numFmtId="0" fontId="6" fillId="2" borderId="22" xfId="0" applyFont="1" applyFill="1" applyBorder="1" applyAlignment="1">
      <alignment horizontal="left" vertical="center"/>
    </xf>
    <xf numFmtId="9" fontId="46" fillId="0" borderId="1" xfId="0" applyNumberFormat="1" applyFont="1" applyBorder="1" applyAlignment="1">
      <alignment horizontal="center" vertical="top" wrapText="1"/>
    </xf>
    <xf numFmtId="0" fontId="28" fillId="0" borderId="1" xfId="0" applyNumberFormat="1" applyFont="1" applyBorder="1" applyAlignment="1">
      <alignment horizontal="center" vertical="center"/>
    </xf>
    <xf numFmtId="9" fontId="28" fillId="0" borderId="1" xfId="0" applyNumberFormat="1" applyFont="1" applyBorder="1" applyAlignment="1">
      <alignment horizontal="center" vertical="center"/>
    </xf>
    <xf numFmtId="9" fontId="71" fillId="0" borderId="1" xfId="0" applyNumberFormat="1" applyFont="1" applyBorder="1" applyAlignment="1">
      <alignment horizontal="center" vertical="center"/>
    </xf>
    <xf numFmtId="1" fontId="28" fillId="0" borderId="1" xfId="0" applyNumberFormat="1" applyFont="1" applyBorder="1" applyAlignment="1">
      <alignment horizontal="center" vertical="center"/>
    </xf>
    <xf numFmtId="0" fontId="46" fillId="0" borderId="1" xfId="0" applyFont="1" applyBorder="1" applyAlignment="1">
      <alignment horizontal="center" vertical="top"/>
    </xf>
    <xf numFmtId="1" fontId="71" fillId="0" borderId="1" xfId="0" applyNumberFormat="1" applyFont="1" applyBorder="1" applyAlignment="1">
      <alignment horizontal="center" vertical="center"/>
    </xf>
    <xf numFmtId="2" fontId="28" fillId="0" borderId="1" xfId="0" applyNumberFormat="1" applyFont="1" applyBorder="1" applyAlignment="1">
      <alignment horizontal="center" vertical="center"/>
    </xf>
    <xf numFmtId="2" fontId="71" fillId="0" borderId="1" xfId="0" applyNumberFormat="1" applyFont="1" applyBorder="1" applyAlignment="1">
      <alignment horizontal="center" vertical="center"/>
    </xf>
    <xf numFmtId="0" fontId="21" fillId="0" borderId="1" xfId="0" applyFont="1" applyBorder="1" applyAlignment="1">
      <alignment vertical="center"/>
    </xf>
    <xf numFmtId="0" fontId="5" fillId="0" borderId="0" xfId="0" applyFont="1" applyAlignment="1">
      <alignment horizontal="center" vertical="center" wrapText="1"/>
    </xf>
    <xf numFmtId="0" fontId="10" fillId="0" borderId="0" xfId="0" applyFont="1"/>
    <xf numFmtId="0" fontId="32" fillId="3" borderId="6" xfId="0" applyFont="1" applyFill="1" applyBorder="1" applyAlignment="1">
      <alignment horizontal="center" vertical="center"/>
    </xf>
    <xf numFmtId="0" fontId="11" fillId="0" borderId="1" xfId="0" applyFont="1" applyBorder="1" applyAlignment="1">
      <alignment vertical="top"/>
    </xf>
    <xf numFmtId="1" fontId="41" fillId="0" borderId="1" xfId="0" applyNumberFormat="1" applyFont="1" applyBorder="1" applyAlignment="1">
      <alignment vertical="top" wrapText="1"/>
    </xf>
    <xf numFmtId="0" fontId="41" fillId="0" borderId="1" xfId="0" applyFont="1" applyBorder="1" applyAlignment="1">
      <alignment vertical="top" wrapText="1"/>
    </xf>
    <xf numFmtId="0" fontId="72" fillId="0" borderId="0" xfId="0" applyFont="1"/>
    <xf numFmtId="0" fontId="10" fillId="0" borderId="0" xfId="0" applyFont="1" applyAlignment="1">
      <alignment vertical="top"/>
    </xf>
    <xf numFmtId="0" fontId="10" fillId="0" borderId="0" xfId="0" applyFont="1" applyAlignment="1">
      <alignment vertical="center"/>
    </xf>
    <xf numFmtId="0" fontId="76" fillId="0" borderId="1" xfId="0" applyFont="1" applyBorder="1" applyAlignment="1">
      <alignment horizontal="right" vertical="center" wrapText="1"/>
    </xf>
    <xf numFmtId="0" fontId="76" fillId="0" borderId="1" xfId="0" applyFont="1" applyBorder="1" applyAlignment="1">
      <alignment horizontal="justify" vertical="center" wrapText="1"/>
    </xf>
    <xf numFmtId="44" fontId="76" fillId="0" borderId="1" xfId="6" applyFont="1" applyBorder="1" applyAlignment="1">
      <alignment horizontal="center" vertical="center"/>
    </xf>
    <xf numFmtId="0" fontId="0" fillId="0" borderId="1" xfId="0" applyBorder="1" applyAlignment="1">
      <alignment vertical="center"/>
    </xf>
    <xf numFmtId="0" fontId="76" fillId="0" borderId="1" xfId="0" applyFont="1" applyBorder="1" applyAlignment="1">
      <alignment horizontal="center" vertical="center"/>
    </xf>
    <xf numFmtId="0" fontId="76" fillId="0" borderId="1" xfId="0" applyFont="1" applyBorder="1" applyAlignment="1">
      <alignment vertical="center" wrapText="1"/>
    </xf>
    <xf numFmtId="0" fontId="76" fillId="0" borderId="1" xfId="0" applyFont="1" applyBorder="1" applyAlignment="1">
      <alignment horizontal="left" vertical="center" wrapText="1"/>
    </xf>
    <xf numFmtId="44" fontId="76" fillId="0" borderId="1" xfId="6" applyFont="1" applyBorder="1" applyAlignment="1">
      <alignment horizontal="center" vertical="center" wrapText="1"/>
    </xf>
    <xf numFmtId="0" fontId="5" fillId="0" borderId="0" xfId="0" applyFont="1" applyAlignment="1">
      <alignment horizontal="left" vertical="center" wrapText="1"/>
    </xf>
    <xf numFmtId="0" fontId="76" fillId="0" borderId="1" xfId="0" applyFont="1" applyBorder="1" applyAlignment="1">
      <alignment horizontal="justify" vertical="center"/>
    </xf>
    <xf numFmtId="0" fontId="76" fillId="0" borderId="0" xfId="0" applyFont="1" applyAlignment="1">
      <alignment wrapText="1"/>
    </xf>
    <xf numFmtId="0" fontId="76" fillId="0" borderId="4" xfId="0" applyFont="1" applyBorder="1" applyAlignment="1">
      <alignment horizontal="right" vertical="center" wrapText="1"/>
    </xf>
    <xf numFmtId="0" fontId="76" fillId="0" borderId="1" xfId="0" applyFont="1" applyBorder="1" applyAlignment="1">
      <alignment wrapText="1"/>
    </xf>
    <xf numFmtId="0" fontId="0" fillId="0" borderId="4" xfId="0" applyBorder="1" applyAlignment="1">
      <alignment vertical="center"/>
    </xf>
    <xf numFmtId="0" fontId="76" fillId="0" borderId="4" xfId="0" applyFont="1" applyBorder="1" applyAlignment="1">
      <alignment horizontal="center" vertical="center"/>
    </xf>
    <xf numFmtId="44" fontId="78" fillId="8" borderId="1" xfId="6" applyFont="1" applyFill="1" applyBorder="1" applyAlignment="1">
      <alignment horizontal="center" vertical="center" wrapText="1"/>
    </xf>
    <xf numFmtId="0" fontId="76" fillId="8" borderId="1" xfId="0" applyFont="1" applyFill="1" applyBorder="1" applyAlignment="1">
      <alignment horizontal="center" vertical="center"/>
    </xf>
    <xf numFmtId="0" fontId="21" fillId="0" borderId="1" xfId="0" applyFont="1" applyBorder="1" applyAlignment="1">
      <alignment horizontal="left" vertical="top" wrapText="1"/>
    </xf>
    <xf numFmtId="9" fontId="21" fillId="0" borderId="1" xfId="0" applyNumberFormat="1" applyFont="1" applyBorder="1" applyAlignment="1">
      <alignment horizontal="center" vertical="top" wrapText="1"/>
    </xf>
    <xf numFmtId="0" fontId="21" fillId="0" borderId="6" xfId="0" applyFont="1" applyBorder="1" applyAlignment="1">
      <alignment horizontal="left" vertical="center" wrapText="1"/>
    </xf>
    <xf numFmtId="0" fontId="21" fillId="0" borderId="1" xfId="0" applyFont="1" applyBorder="1" applyAlignment="1">
      <alignment vertical="top" wrapText="1"/>
    </xf>
    <xf numFmtId="0" fontId="5" fillId="0" borderId="1" xfId="0" applyFont="1" applyFill="1" applyBorder="1" applyAlignment="1">
      <alignment vertical="top" wrapText="1"/>
    </xf>
    <xf numFmtId="0" fontId="23"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5" fillId="0" borderId="1" xfId="0" applyFont="1" applyBorder="1" applyAlignment="1">
      <alignment horizontal="left" vertical="top" wrapText="1"/>
    </xf>
    <xf numFmtId="0" fontId="22" fillId="0" borderId="1" xfId="5" applyFont="1" applyFill="1" applyBorder="1" applyAlignment="1">
      <alignment horizontal="left" vertical="top" wrapText="1"/>
    </xf>
    <xf numFmtId="0" fontId="22" fillId="0" borderId="1" xfId="5" applyFont="1" applyFill="1" applyBorder="1" applyAlignment="1">
      <alignment horizontal="center" vertical="top" wrapText="1"/>
    </xf>
    <xf numFmtId="0" fontId="22" fillId="0" borderId="1" xfId="5" applyFont="1" applyFill="1" applyBorder="1" applyAlignment="1">
      <alignment horizontal="center" vertical="top"/>
    </xf>
    <xf numFmtId="0" fontId="22" fillId="0" borderId="4" xfId="5" applyFont="1" applyFill="1" applyBorder="1" applyAlignment="1">
      <alignment horizontal="center" vertical="top" wrapText="1"/>
    </xf>
    <xf numFmtId="0" fontId="22" fillId="0" borderId="6" xfId="5" applyFont="1" applyFill="1" applyBorder="1" applyAlignment="1">
      <alignment horizontal="center" vertical="top" wrapText="1"/>
    </xf>
    <xf numFmtId="0" fontId="22" fillId="0" borderId="1" xfId="0" applyFont="1" applyBorder="1" applyAlignment="1">
      <alignment horizontal="left" vertical="top" wrapText="1"/>
    </xf>
    <xf numFmtId="9" fontId="22" fillId="0" borderId="1" xfId="5" applyNumberFormat="1" applyFont="1" applyFill="1" applyBorder="1" applyAlignment="1">
      <alignment horizontal="center" vertical="top" wrapText="1"/>
    </xf>
    <xf numFmtId="0" fontId="7" fillId="3" borderId="1" xfId="0" applyFont="1" applyFill="1" applyBorder="1" applyAlignment="1">
      <alignment horizontal="center"/>
    </xf>
    <xf numFmtId="0" fontId="22" fillId="0" borderId="1" xfId="5" applyFont="1" applyFill="1" applyBorder="1" applyAlignment="1">
      <alignment vertical="top" wrapText="1"/>
    </xf>
    <xf numFmtId="0" fontId="22" fillId="0" borderId="4" xfId="5" applyFont="1" applyBorder="1" applyAlignment="1">
      <alignment horizontal="left" vertical="top" wrapText="1"/>
    </xf>
    <xf numFmtId="0" fontId="22" fillId="0" borderId="1" xfId="0" applyFont="1" applyBorder="1" applyAlignment="1">
      <alignment horizontal="center" vertical="top" wrapText="1"/>
    </xf>
    <xf numFmtId="9" fontId="11" fillId="0" borderId="4" xfId="13" applyFont="1" applyBorder="1" applyAlignment="1">
      <alignment horizontal="center" vertical="top"/>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1"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9" fontId="5" fillId="0" borderId="4" xfId="0" applyNumberFormat="1" applyFont="1" applyBorder="1" applyAlignment="1">
      <alignment horizontal="center" vertical="top" wrapText="1"/>
    </xf>
    <xf numFmtId="0" fontId="42" fillId="0" borderId="5" xfId="0" applyFont="1" applyFill="1" applyBorder="1" applyAlignment="1">
      <alignment horizontal="center" vertical="top" wrapText="1"/>
    </xf>
    <xf numFmtId="0" fontId="5" fillId="0" borderId="4" xfId="0" applyFont="1" applyBorder="1" applyAlignment="1">
      <alignment vertical="top" wrapText="1"/>
    </xf>
    <xf numFmtId="0" fontId="5" fillId="0" borderId="5" xfId="0" applyFont="1" applyBorder="1" applyAlignment="1">
      <alignment vertical="top" wrapText="1"/>
    </xf>
    <xf numFmtId="9" fontId="5" fillId="0" borderId="4" xfId="0" applyNumberFormat="1" applyFont="1" applyFill="1" applyBorder="1" applyAlignment="1">
      <alignment horizontal="center" vertical="top" wrapText="1"/>
    </xf>
    <xf numFmtId="0" fontId="5"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0" fontId="22" fillId="0" borderId="1" xfId="5" applyFont="1" applyBorder="1" applyAlignment="1">
      <alignment horizontal="left" vertical="top" wrapText="1"/>
    </xf>
    <xf numFmtId="9" fontId="22" fillId="0" borderId="4" xfId="0" applyNumberFormat="1" applyFont="1" applyFill="1" applyBorder="1" applyAlignment="1">
      <alignment horizontal="center" vertical="top" wrapText="1"/>
    </xf>
    <xf numFmtId="0" fontId="22" fillId="0" borderId="4" xfId="0" applyFont="1" applyFill="1" applyBorder="1" applyAlignment="1">
      <alignment vertical="top" wrapText="1"/>
    </xf>
    <xf numFmtId="0" fontId="22" fillId="0" borderId="5" xfId="0" applyFont="1" applyFill="1" applyBorder="1" applyAlignment="1">
      <alignment vertical="top" wrapText="1"/>
    </xf>
    <xf numFmtId="0" fontId="21" fillId="0" borderId="4" xfId="5" applyFont="1" applyFill="1" applyBorder="1" applyAlignment="1">
      <alignment horizontal="left" vertical="top" wrapText="1"/>
    </xf>
    <xf numFmtId="0" fontId="15" fillId="0" borderId="0" xfId="0" applyFont="1" applyBorder="1" applyAlignment="1">
      <alignment horizontal="center" vertical="center"/>
    </xf>
    <xf numFmtId="0" fontId="5" fillId="0" borderId="1" xfId="0" applyFont="1" applyFill="1" applyBorder="1" applyAlignment="1">
      <alignment horizontal="center" vertical="center"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22" fillId="0" borderId="4" xfId="0" applyFont="1" applyBorder="1" applyAlignment="1">
      <alignment horizontal="center" vertical="top"/>
    </xf>
    <xf numFmtId="0" fontId="6" fillId="0" borderId="0" xfId="0" applyFont="1" applyFill="1" applyBorder="1" applyAlignment="1">
      <alignment horizontal="left" vertical="center" wrapText="1"/>
    </xf>
    <xf numFmtId="0" fontId="8" fillId="0" borderId="1" xfId="5" applyFont="1" applyBorder="1" applyAlignment="1">
      <alignment horizontal="left" vertical="top" wrapText="1"/>
    </xf>
    <xf numFmtId="0" fontId="8" fillId="0" borderId="1" xfId="0" applyFont="1" applyBorder="1" applyAlignment="1">
      <alignment vertical="top" wrapText="1"/>
    </xf>
    <xf numFmtId="0" fontId="22" fillId="0" borderId="1" xfId="0" applyFont="1" applyFill="1" applyBorder="1" applyAlignment="1">
      <alignment horizontal="left" vertical="top" wrapText="1"/>
    </xf>
    <xf numFmtId="0" fontId="21" fillId="0" borderId="1" xfId="5" applyFont="1" applyFill="1" applyBorder="1" applyAlignment="1">
      <alignment horizontal="left" vertical="top" wrapText="1"/>
    </xf>
    <xf numFmtId="0" fontId="22" fillId="0" borderId="1" xfId="0" applyFont="1" applyBorder="1" applyAlignment="1">
      <alignment horizontal="left" vertical="center" wrapText="1"/>
    </xf>
    <xf numFmtId="0" fontId="10" fillId="0" borderId="1" xfId="0" applyFont="1" applyBorder="1" applyAlignment="1">
      <alignment horizontal="left" vertical="top" wrapText="1"/>
    </xf>
    <xf numFmtId="0" fontId="8" fillId="0" borderId="4" xfId="0" applyFont="1" applyBorder="1" applyAlignment="1">
      <alignment horizontal="left" vertical="center" wrapText="1"/>
    </xf>
    <xf numFmtId="0" fontId="46" fillId="0" borderId="6" xfId="0" applyFont="1" applyBorder="1" applyAlignment="1">
      <alignment horizontal="center" vertical="center"/>
    </xf>
    <xf numFmtId="9" fontId="70" fillId="0" borderId="6" xfId="0" applyNumberFormat="1" applyFont="1" applyBorder="1" applyAlignment="1">
      <alignment horizontal="center" vertical="top" wrapText="1"/>
    </xf>
    <xf numFmtId="0" fontId="5" fillId="0" borderId="0" xfId="0" applyFont="1" applyAlignment="1">
      <alignment horizontal="center" vertical="center"/>
    </xf>
    <xf numFmtId="0" fontId="8" fillId="4" borderId="1" xfId="0" applyFont="1" applyFill="1" applyBorder="1" applyAlignment="1">
      <alignment horizontal="left" vertical="top" wrapText="1"/>
    </xf>
    <xf numFmtId="1" fontId="8" fillId="4" borderId="4" xfId="0" applyNumberFormat="1" applyFont="1" applyFill="1" applyBorder="1" applyAlignment="1">
      <alignment horizontal="center" vertical="top" wrapText="1"/>
    </xf>
    <xf numFmtId="0" fontId="6" fillId="0" borderId="0" xfId="0" applyFont="1" applyFill="1" applyBorder="1" applyAlignment="1">
      <alignment horizontal="left" vertical="center" wrapText="1"/>
    </xf>
    <xf numFmtId="43" fontId="8" fillId="0" borderId="0" xfId="7" applyFont="1" applyBorder="1"/>
    <xf numFmtId="0" fontId="22" fillId="0" borderId="6" xfId="0" applyFont="1" applyBorder="1" applyAlignment="1">
      <alignment vertical="center"/>
    </xf>
    <xf numFmtId="44" fontId="22" fillId="0" borderId="6" xfId="6" applyFont="1" applyBorder="1" applyAlignment="1">
      <alignment vertical="center"/>
    </xf>
    <xf numFmtId="44" fontId="22" fillId="0" borderId="6" xfId="6" applyFont="1" applyFill="1" applyBorder="1" applyAlignment="1">
      <alignment vertical="center" wrapText="1"/>
    </xf>
    <xf numFmtId="44" fontId="11" fillId="0" borderId="6" xfId="6" quotePrefix="1" applyFont="1" applyFill="1" applyBorder="1" applyAlignment="1">
      <alignment vertical="top" wrapText="1"/>
    </xf>
    <xf numFmtId="0" fontId="11" fillId="0" borderId="6" xfId="5" applyFont="1" applyFill="1" applyBorder="1" applyAlignment="1">
      <alignment vertical="top" wrapText="1"/>
    </xf>
    <xf numFmtId="0" fontId="22" fillId="0" borderId="1" xfId="0" applyFont="1" applyBorder="1" applyAlignment="1">
      <alignment vertical="center"/>
    </xf>
    <xf numFmtId="44" fontId="22" fillId="0" borderId="4" xfId="6" applyFont="1" applyBorder="1" applyAlignment="1">
      <alignment vertical="center"/>
    </xf>
    <xf numFmtId="44" fontId="22" fillId="0" borderId="4" xfId="6" applyFont="1" applyFill="1" applyBorder="1" applyAlignment="1">
      <alignment vertical="center" wrapText="1"/>
    </xf>
    <xf numFmtId="44" fontId="11" fillId="0" borderId="4" xfId="6" quotePrefix="1" applyFont="1" applyFill="1" applyBorder="1" applyAlignment="1">
      <alignment vertical="top" wrapText="1"/>
    </xf>
    <xf numFmtId="9" fontId="5" fillId="0" borderId="5" xfId="0" applyNumberFormat="1" applyFont="1" applyBorder="1" applyAlignment="1">
      <alignment vertical="top" wrapText="1"/>
    </xf>
    <xf numFmtId="0" fontId="28" fillId="0" borderId="0" xfId="0" applyFont="1" applyBorder="1" applyAlignment="1">
      <alignment horizontal="center" vertical="center"/>
    </xf>
    <xf numFmtId="0" fontId="8" fillId="0" borderId="0" xfId="0" applyFont="1" applyBorder="1" applyAlignment="1">
      <alignment horizontal="left" vertical="top" wrapText="1"/>
    </xf>
    <xf numFmtId="0" fontId="28" fillId="0" borderId="10" xfId="0" applyFont="1" applyBorder="1" applyAlignment="1">
      <alignment horizontal="center" vertical="center"/>
    </xf>
    <xf numFmtId="0" fontId="21" fillId="0" borderId="6" xfId="0" applyFont="1" applyBorder="1" applyAlignment="1">
      <alignment vertical="center"/>
    </xf>
    <xf numFmtId="0" fontId="21" fillId="0" borderId="12" xfId="0" applyFont="1" applyFill="1" applyBorder="1" applyAlignment="1">
      <alignment vertical="top" wrapText="1"/>
    </xf>
    <xf numFmtId="0" fontId="22" fillId="0" borderId="6" xfId="0" applyFont="1" applyFill="1" applyBorder="1"/>
    <xf numFmtId="43" fontId="10" fillId="0" borderId="6" xfId="7" applyFont="1" applyBorder="1"/>
    <xf numFmtId="0" fontId="21" fillId="0" borderId="6" xfId="0" applyFont="1" applyFill="1" applyBorder="1" applyAlignment="1">
      <alignment horizontal="center" vertical="center"/>
    </xf>
    <xf numFmtId="42" fontId="52" fillId="0" borderId="18" xfId="16" applyFont="1" applyBorder="1"/>
    <xf numFmtId="0" fontId="21" fillId="0" borderId="1"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1" xfId="0" applyFont="1" applyFill="1" applyBorder="1" applyAlignment="1">
      <alignment horizontal="center" vertical="top" wrapText="1"/>
    </xf>
    <xf numFmtId="0" fontId="21" fillId="0" borderId="1" xfId="0" applyFont="1" applyFill="1" applyBorder="1" applyAlignment="1">
      <alignment vertical="top" wrapText="1"/>
    </xf>
    <xf numFmtId="0" fontId="7" fillId="3" borderId="1" xfId="0" applyFont="1" applyFill="1" applyBorder="1" applyAlignment="1">
      <alignment horizontal="center" vertical="center"/>
    </xf>
    <xf numFmtId="0" fontId="22" fillId="0" borderId="1" xfId="5" applyFont="1" applyFill="1" applyBorder="1" applyAlignment="1">
      <alignment vertical="top" wrapText="1"/>
    </xf>
    <xf numFmtId="0" fontId="7" fillId="3" borderId="1" xfId="0" applyFont="1" applyFill="1" applyBorder="1" applyAlignment="1">
      <alignment horizontal="center"/>
    </xf>
    <xf numFmtId="0" fontId="22" fillId="0" borderId="5" xfId="0" applyFont="1" applyFill="1" applyBorder="1" applyAlignment="1">
      <alignment vertical="top" wrapText="1"/>
    </xf>
    <xf numFmtId="0" fontId="7" fillId="3" borderId="2" xfId="0" applyFont="1" applyFill="1" applyBorder="1" applyAlignment="1">
      <alignment horizontal="center" vertical="center"/>
    </xf>
    <xf numFmtId="0" fontId="5" fillId="0" borderId="0" xfId="0" applyFont="1" applyAlignment="1">
      <alignment horizontal="center" vertical="center"/>
    </xf>
    <xf numFmtId="0" fontId="21" fillId="0" borderId="4" xfId="0" applyFont="1" applyFill="1" applyBorder="1" applyAlignment="1">
      <alignment vertical="top" wrapText="1"/>
    </xf>
    <xf numFmtId="0" fontId="78" fillId="8" borderId="1" xfId="0" applyFont="1" applyFill="1" applyBorder="1" applyAlignment="1">
      <alignment horizontal="center" vertical="center" wrapText="1"/>
    </xf>
    <xf numFmtId="0" fontId="75" fillId="3" borderId="1" xfId="0" applyFont="1" applyFill="1" applyBorder="1" applyAlignment="1">
      <alignment horizontal="center" vertical="center"/>
    </xf>
    <xf numFmtId="0" fontId="15" fillId="0" borderId="10" xfId="0" applyFont="1" applyFill="1" applyBorder="1" applyAlignment="1">
      <alignment vertical="top"/>
    </xf>
    <xf numFmtId="0" fontId="28" fillId="4" borderId="0" xfId="0" applyFont="1" applyFill="1" applyBorder="1" applyAlignment="1">
      <alignment horizontal="left" vertical="center"/>
    </xf>
    <xf numFmtId="0" fontId="5" fillId="0" borderId="0" xfId="0" applyFont="1" applyFill="1" applyBorder="1" applyAlignment="1">
      <alignment horizontal="center" vertical="center"/>
    </xf>
    <xf numFmtId="0" fontId="8"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43" fontId="8" fillId="0" borderId="1" xfId="0" applyNumberFormat="1" applyFont="1" applyFill="1" applyBorder="1" applyAlignment="1">
      <alignment vertical="center" wrapText="1"/>
    </xf>
    <xf numFmtId="0" fontId="8" fillId="0" borderId="1"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22" fillId="0" borderId="1" xfId="0" applyFont="1" applyFill="1" applyBorder="1" applyAlignment="1">
      <alignment horizontal="center" vertical="top" wrapText="1"/>
    </xf>
    <xf numFmtId="0" fontId="77" fillId="6" borderId="33" xfId="17" applyBorder="1" applyAlignment="1">
      <alignment vertical="center"/>
    </xf>
    <xf numFmtId="0" fontId="5" fillId="0" borderId="1" xfId="0" applyFont="1" applyBorder="1" applyAlignment="1">
      <alignment horizontal="center"/>
    </xf>
    <xf numFmtId="9" fontId="5" fillId="0" borderId="1" xfId="13" applyFont="1" applyBorder="1"/>
    <xf numFmtId="0" fontId="6" fillId="9" borderId="1" xfId="0" applyFont="1" applyFill="1" applyBorder="1" applyAlignment="1">
      <alignment horizontal="right"/>
    </xf>
    <xf numFmtId="0" fontId="6" fillId="9" borderId="1" xfId="0" applyFont="1" applyFill="1" applyBorder="1" applyAlignment="1">
      <alignment horizontal="center"/>
    </xf>
    <xf numFmtId="9" fontId="6" fillId="9" borderId="1" xfId="0" applyNumberFormat="1" applyFont="1" applyFill="1" applyBorder="1"/>
    <xf numFmtId="0" fontId="76" fillId="0" borderId="0" xfId="0" applyFont="1" applyFill="1" applyBorder="1" applyAlignment="1">
      <alignment horizontal="center" vertical="center"/>
    </xf>
    <xf numFmtId="0" fontId="21" fillId="0" borderId="1" xfId="0" applyFont="1" applyBorder="1" applyAlignment="1">
      <alignment horizontal="center" vertical="top" wrapText="1"/>
    </xf>
    <xf numFmtId="9" fontId="21" fillId="0" borderId="1" xfId="13" applyFont="1" applyBorder="1" applyAlignment="1">
      <alignment horizontal="center" vertical="top" wrapText="1"/>
    </xf>
    <xf numFmtId="0" fontId="21" fillId="0" borderId="1" xfId="0" applyFont="1" applyFill="1" applyBorder="1" applyAlignment="1">
      <alignment horizontal="left" vertical="top" wrapText="1"/>
    </xf>
    <xf numFmtId="0" fontId="21" fillId="0" borderId="1" xfId="0" applyFont="1" applyBorder="1" applyAlignment="1">
      <alignment horizontal="left" vertical="top" wrapText="1"/>
    </xf>
    <xf numFmtId="43" fontId="21" fillId="2" borderId="2" xfId="7" applyFont="1" applyFill="1" applyBorder="1" applyAlignment="1">
      <alignment horizontal="left" vertical="top" wrapText="1"/>
    </xf>
    <xf numFmtId="43" fontId="21" fillId="2" borderId="7" xfId="7" applyFont="1" applyFill="1" applyBorder="1" applyAlignment="1">
      <alignment horizontal="left" vertical="top" wrapText="1"/>
    </xf>
    <xf numFmtId="43" fontId="21" fillId="2" borderId="3" xfId="7" applyFont="1" applyFill="1" applyBorder="1" applyAlignment="1">
      <alignment horizontal="left" vertical="top" wrapText="1"/>
    </xf>
    <xf numFmtId="0" fontId="21" fillId="4" borderId="1" xfId="5" applyFont="1" applyFill="1" applyBorder="1" applyAlignment="1">
      <alignment horizontal="left" vertical="top" wrapText="1"/>
    </xf>
    <xf numFmtId="9" fontId="21" fillId="0" borderId="1" xfId="0" applyNumberFormat="1" applyFont="1" applyBorder="1" applyAlignment="1">
      <alignment horizontal="center" vertical="top" wrapText="1"/>
    </xf>
    <xf numFmtId="0" fontId="21" fillId="0" borderId="1" xfId="0" applyFont="1" applyBorder="1" applyAlignment="1">
      <alignment horizontal="center" vertical="top"/>
    </xf>
    <xf numFmtId="0" fontId="21" fillId="4" borderId="1" xfId="14" quotePrefix="1" applyFont="1" applyFill="1" applyBorder="1" applyAlignment="1" applyProtection="1">
      <alignment horizontal="left" vertical="top" wrapText="1"/>
      <protection locked="0"/>
    </xf>
    <xf numFmtId="0" fontId="21" fillId="4" borderId="1" xfId="14" applyFont="1" applyFill="1" applyBorder="1" applyAlignment="1" applyProtection="1">
      <alignment horizontal="left" vertical="top" wrapText="1"/>
      <protection locked="0"/>
    </xf>
    <xf numFmtId="9" fontId="21" fillId="0" borderId="1" xfId="0" applyNumberFormat="1" applyFont="1" applyFill="1" applyBorder="1" applyAlignment="1">
      <alignment horizontal="center" vertical="top"/>
    </xf>
    <xf numFmtId="0" fontId="21" fillId="0" borderId="4" xfId="0" applyFont="1" applyFill="1" applyBorder="1" applyAlignment="1">
      <alignment horizontal="center" vertical="top" wrapText="1"/>
    </xf>
    <xf numFmtId="0" fontId="21" fillId="0" borderId="5" xfId="0" applyFont="1" applyFill="1" applyBorder="1" applyAlignment="1">
      <alignment horizontal="center" vertical="top" wrapText="1"/>
    </xf>
    <xf numFmtId="0" fontId="21" fillId="0" borderId="6" xfId="0" applyFont="1" applyFill="1" applyBorder="1" applyAlignment="1">
      <alignment horizontal="center" vertical="top" wrapText="1"/>
    </xf>
    <xf numFmtId="0" fontId="21" fillId="4" borderId="4" xfId="14" quotePrefix="1" applyFont="1" applyFill="1" applyBorder="1" applyAlignment="1" applyProtection="1">
      <alignment horizontal="left" vertical="top" wrapText="1"/>
      <protection locked="0"/>
    </xf>
    <xf numFmtId="0" fontId="21" fillId="4" borderId="5" xfId="14" quotePrefix="1" applyFont="1" applyFill="1" applyBorder="1" applyAlignment="1" applyProtection="1">
      <alignment horizontal="left" vertical="top" wrapText="1"/>
      <protection locked="0"/>
    </xf>
    <xf numFmtId="0" fontId="21" fillId="4" borderId="6" xfId="14" quotePrefix="1" applyFont="1" applyFill="1" applyBorder="1" applyAlignment="1" applyProtection="1">
      <alignment horizontal="left" vertical="top" wrapText="1"/>
      <protection locked="0"/>
    </xf>
    <xf numFmtId="0" fontId="21" fillId="0" borderId="4" xfId="0" quotePrefix="1" applyFont="1" applyFill="1" applyBorder="1" applyAlignment="1">
      <alignment horizontal="left" vertical="top" wrapText="1"/>
    </xf>
    <xf numFmtId="0" fontId="21" fillId="0" borderId="5" xfId="0" quotePrefix="1" applyFont="1" applyFill="1" applyBorder="1" applyAlignment="1">
      <alignment horizontal="left" vertical="top" wrapText="1"/>
    </xf>
    <xf numFmtId="0" fontId="21" fillId="0" borderId="6" xfId="0" quotePrefix="1" applyFont="1" applyFill="1" applyBorder="1" applyAlignment="1">
      <alignment horizontal="left" vertical="top" wrapText="1"/>
    </xf>
    <xf numFmtId="0" fontId="21" fillId="0" borderId="4" xfId="0" applyFont="1" applyFill="1" applyBorder="1" applyAlignment="1">
      <alignment horizontal="center" vertical="top"/>
    </xf>
    <xf numFmtId="0" fontId="21" fillId="0" borderId="5" xfId="0" applyFont="1" applyFill="1" applyBorder="1" applyAlignment="1">
      <alignment horizontal="center" vertical="top"/>
    </xf>
    <xf numFmtId="0" fontId="21" fillId="0" borderId="6" xfId="0" applyFont="1" applyFill="1" applyBorder="1" applyAlignment="1">
      <alignment horizontal="center" vertical="top"/>
    </xf>
    <xf numFmtId="9" fontId="21" fillId="0" borderId="6" xfId="13" applyFont="1" applyBorder="1" applyAlignment="1">
      <alignment horizontal="center" vertical="top" wrapText="1"/>
    </xf>
    <xf numFmtId="0" fontId="21" fillId="0" borderId="6" xfId="5" applyFont="1" applyBorder="1" applyAlignment="1">
      <alignment horizontal="left" vertical="top" wrapText="1"/>
    </xf>
    <xf numFmtId="0" fontId="21" fillId="0" borderId="1" xfId="5" applyFont="1" applyBorder="1" applyAlignment="1">
      <alignment horizontal="left" vertical="top" wrapText="1"/>
    </xf>
    <xf numFmtId="9" fontId="21" fillId="0" borderId="1" xfId="0" applyNumberFormat="1" applyFont="1" applyFill="1" applyBorder="1" applyAlignment="1">
      <alignment horizontal="center" vertical="top" wrapText="1"/>
    </xf>
    <xf numFmtId="0" fontId="21" fillId="0" borderId="4" xfId="0" applyFont="1" applyFill="1" applyBorder="1" applyAlignment="1">
      <alignment horizontal="left" vertical="top" wrapText="1"/>
    </xf>
    <xf numFmtId="0" fontId="21" fillId="0" borderId="6" xfId="0" applyFont="1" applyFill="1" applyBorder="1" applyAlignment="1">
      <alignment horizontal="left" vertical="top" wrapText="1"/>
    </xf>
    <xf numFmtId="9" fontId="21" fillId="0" borderId="4" xfId="0" applyNumberFormat="1" applyFont="1" applyFill="1" applyBorder="1" applyAlignment="1">
      <alignment horizontal="center" vertical="top" wrapText="1"/>
    </xf>
    <xf numFmtId="9" fontId="21" fillId="0" borderId="6" xfId="0" applyNumberFormat="1" applyFont="1" applyFill="1" applyBorder="1" applyAlignment="1">
      <alignment horizontal="center" vertical="top" wrapText="1"/>
    </xf>
    <xf numFmtId="0" fontId="21" fillId="0" borderId="5" xfId="0" applyFont="1" applyFill="1" applyBorder="1" applyAlignment="1">
      <alignment horizontal="left" vertical="top" wrapText="1"/>
    </xf>
    <xf numFmtId="9" fontId="21" fillId="0" borderId="4" xfId="13" applyFont="1" applyFill="1" applyBorder="1" applyAlignment="1">
      <alignment horizontal="center" vertical="top" wrapText="1"/>
    </xf>
    <xf numFmtId="9" fontId="21" fillId="0" borderId="5" xfId="13" applyFont="1" applyFill="1" applyBorder="1" applyAlignment="1">
      <alignment horizontal="center" vertical="top" wrapText="1"/>
    </xf>
    <xf numFmtId="9" fontId="21" fillId="0" borderId="6" xfId="13" applyFont="1" applyFill="1" applyBorder="1" applyAlignment="1">
      <alignment horizontal="center" vertical="top" wrapText="1"/>
    </xf>
    <xf numFmtId="0" fontId="21" fillId="0" borderId="1" xfId="0" applyFont="1" applyFill="1" applyBorder="1" applyAlignment="1">
      <alignment horizontal="center" vertical="top" wrapText="1"/>
    </xf>
    <xf numFmtId="9" fontId="21" fillId="0" borderId="1" xfId="13" applyFont="1" applyFill="1" applyBorder="1" applyAlignment="1">
      <alignment horizontal="center" vertical="top" wrapText="1"/>
    </xf>
    <xf numFmtId="0" fontId="21" fillId="0" borderId="1" xfId="0" applyFont="1" applyBorder="1" applyAlignment="1">
      <alignment horizontal="left" vertical="center" wrapText="1"/>
    </xf>
    <xf numFmtId="9" fontId="21" fillId="0" borderId="1" xfId="0" applyNumberFormat="1" applyFont="1" applyBorder="1" applyAlignment="1">
      <alignment horizontal="center" vertical="center" wrapText="1"/>
    </xf>
    <xf numFmtId="0" fontId="21" fillId="0" borderId="4" xfId="0" applyFont="1" applyBorder="1" applyAlignment="1">
      <alignment horizontal="left" vertical="center" wrapText="1"/>
    </xf>
    <xf numFmtId="0" fontId="21" fillId="0" borderId="6" xfId="0" applyFont="1" applyBorder="1" applyAlignment="1">
      <alignment horizontal="left" vertical="center" wrapText="1"/>
    </xf>
    <xf numFmtId="9" fontId="21" fillId="0" borderId="4" xfId="0" applyNumberFormat="1" applyFont="1" applyBorder="1" applyAlignment="1">
      <alignment horizontal="center" vertical="center" wrapText="1"/>
    </xf>
    <xf numFmtId="9" fontId="21" fillId="0" borderId="6" xfId="0" applyNumberFormat="1" applyFont="1" applyBorder="1" applyAlignment="1">
      <alignment horizontal="center" vertical="center" wrapText="1"/>
    </xf>
    <xf numFmtId="0" fontId="21" fillId="0" borderId="4" xfId="0" applyFont="1" applyBorder="1" applyAlignment="1">
      <alignment horizontal="left" vertical="top" wrapText="1"/>
    </xf>
    <xf numFmtId="0" fontId="21" fillId="0" borderId="5" xfId="0" applyFont="1" applyBorder="1" applyAlignment="1">
      <alignment horizontal="left" vertical="top" wrapText="1"/>
    </xf>
    <xf numFmtId="0" fontId="21" fillId="0" borderId="6" xfId="0" applyFont="1" applyBorder="1" applyAlignment="1">
      <alignment horizontal="left" vertical="top" wrapText="1"/>
    </xf>
    <xf numFmtId="0" fontId="21" fillId="0" borderId="1" xfId="0" applyFont="1" applyFill="1" applyBorder="1" applyAlignment="1">
      <alignment vertical="top" wrapText="1"/>
    </xf>
    <xf numFmtId="0" fontId="21" fillId="0" borderId="1" xfId="0" applyFont="1" applyBorder="1" applyAlignment="1">
      <alignment vertical="top" wrapText="1"/>
    </xf>
    <xf numFmtId="9" fontId="5" fillId="0" borderId="1" xfId="13" applyFont="1" applyFill="1" applyBorder="1" applyAlignment="1">
      <alignment horizontal="center" vertical="top" wrapText="1"/>
    </xf>
    <xf numFmtId="0" fontId="5" fillId="0" borderId="1" xfId="0" applyFont="1" applyFill="1" applyBorder="1" applyAlignment="1">
      <alignment vertical="top" wrapText="1"/>
    </xf>
    <xf numFmtId="9" fontId="5" fillId="0" borderId="1" xfId="0" applyNumberFormat="1" applyFont="1" applyBorder="1" applyAlignment="1">
      <alignment horizontal="center" vertical="top" wrapText="1"/>
    </xf>
    <xf numFmtId="0" fontId="5" fillId="0" borderId="1" xfId="0" applyFont="1" applyFill="1" applyBorder="1" applyAlignment="1">
      <alignment horizontal="center" vertical="top" wrapText="1"/>
    </xf>
    <xf numFmtId="0" fontId="21" fillId="4" borderId="4" xfId="14" applyFont="1" applyFill="1" applyBorder="1" applyAlignment="1" applyProtection="1">
      <alignment horizontal="left" vertical="top" wrapText="1"/>
      <protection locked="0"/>
    </xf>
    <xf numFmtId="0" fontId="21" fillId="4" borderId="5" xfId="14" applyFont="1" applyFill="1" applyBorder="1" applyAlignment="1" applyProtection="1">
      <alignment horizontal="left" vertical="top" wrapText="1"/>
      <protection locked="0"/>
    </xf>
    <xf numFmtId="0" fontId="21" fillId="4" borderId="6" xfId="14" applyFont="1" applyFill="1" applyBorder="1" applyAlignment="1" applyProtection="1">
      <alignment horizontal="left" vertical="top" wrapText="1"/>
      <protection locked="0"/>
    </xf>
    <xf numFmtId="0" fontId="21" fillId="2" borderId="2" xfId="0" applyFont="1" applyFill="1" applyBorder="1" applyAlignment="1">
      <alignment horizontal="center" vertical="top" wrapText="1"/>
    </xf>
    <xf numFmtId="0" fontId="21" fillId="2" borderId="7" xfId="0" applyFont="1" applyFill="1" applyBorder="1" applyAlignment="1">
      <alignment horizontal="center" vertical="top" wrapText="1"/>
    </xf>
    <xf numFmtId="0" fontId="23" fillId="3" borderId="1" xfId="0" applyFont="1" applyFill="1" applyBorder="1" applyAlignment="1">
      <alignment horizontal="center"/>
    </xf>
    <xf numFmtId="9" fontId="21" fillId="0" borderId="5" xfId="0" applyNumberFormat="1" applyFont="1" applyFill="1" applyBorder="1" applyAlignment="1">
      <alignment horizontal="center" vertical="top" wrapText="1"/>
    </xf>
    <xf numFmtId="0" fontId="21" fillId="2" borderId="1"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7" xfId="0" applyFont="1" applyFill="1" applyBorder="1" applyAlignment="1">
      <alignment horizontal="left" vertical="top" wrapText="1"/>
    </xf>
    <xf numFmtId="0" fontId="21" fillId="2" borderId="3" xfId="0" applyFont="1" applyFill="1" applyBorder="1" applyAlignment="1">
      <alignment horizontal="left" vertical="top" wrapText="1"/>
    </xf>
    <xf numFmtId="0" fontId="23" fillId="3" borderId="1" xfId="0" applyFont="1" applyFill="1" applyBorder="1" applyAlignment="1">
      <alignment vertical="center"/>
    </xf>
    <xf numFmtId="0" fontId="23"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23" fillId="2" borderId="1" xfId="0" applyFont="1" applyFill="1" applyBorder="1" applyAlignment="1">
      <alignment horizontal="center"/>
    </xf>
    <xf numFmtId="0" fontId="23" fillId="3" borderId="1" xfId="0" applyFont="1" applyFill="1" applyBorder="1" applyAlignment="1">
      <alignment horizontal="center" vertical="center" wrapText="1"/>
    </xf>
    <xf numFmtId="0" fontId="15" fillId="0" borderId="10" xfId="0" applyFont="1" applyFill="1" applyBorder="1" applyAlignment="1">
      <alignment horizontal="left" vertical="top" wrapText="1"/>
    </xf>
    <xf numFmtId="0" fontId="20" fillId="0" borderId="0" xfId="0" applyFont="1" applyBorder="1" applyAlignment="1">
      <alignment horizontal="center" wrapText="1"/>
    </xf>
    <xf numFmtId="0" fontId="20" fillId="0" borderId="0" xfId="0" applyFont="1" applyBorder="1" applyAlignment="1">
      <alignment horizontal="center"/>
    </xf>
    <xf numFmtId="44" fontId="23" fillId="3" borderId="1" xfId="6" applyFont="1" applyFill="1" applyBorder="1" applyAlignment="1">
      <alignment horizontal="center" vertical="center" wrapText="1"/>
    </xf>
    <xf numFmtId="0" fontId="5" fillId="0" borderId="1" xfId="0" applyFont="1" applyBorder="1" applyAlignment="1">
      <alignment horizontal="left" vertical="top" wrapText="1"/>
    </xf>
    <xf numFmtId="0" fontId="22" fillId="0" borderId="1" xfId="5" applyFont="1" applyFill="1" applyBorder="1" applyAlignment="1">
      <alignment horizontal="left" vertical="top" wrapText="1"/>
    </xf>
    <xf numFmtId="0" fontId="18" fillId="3" borderId="4" xfId="0" applyFont="1" applyFill="1" applyBorder="1" applyAlignment="1">
      <alignment horizontal="center" vertical="center" wrapText="1"/>
    </xf>
    <xf numFmtId="0" fontId="16" fillId="0" borderId="0" xfId="0" applyFont="1" applyBorder="1" applyAlignment="1">
      <alignment horizontal="center" vertical="center"/>
    </xf>
    <xf numFmtId="0" fontId="8" fillId="0" borderId="0" xfId="0" applyFont="1" applyBorder="1" applyAlignment="1">
      <alignment horizontal="center"/>
    </xf>
    <xf numFmtId="0" fontId="17" fillId="0" borderId="0" xfId="0" applyFont="1" applyBorder="1" applyAlignment="1">
      <alignment horizontal="center" vertical="center"/>
    </xf>
    <xf numFmtId="0" fontId="16" fillId="4" borderId="0" xfId="0" applyFont="1" applyFill="1" applyBorder="1" applyAlignment="1">
      <alignment horizontal="left" vertical="center"/>
    </xf>
    <xf numFmtId="0" fontId="17" fillId="2" borderId="1" xfId="0" applyFont="1" applyFill="1" applyBorder="1" applyAlignment="1">
      <alignment horizontal="left" vertical="center"/>
    </xf>
    <xf numFmtId="0" fontId="7" fillId="3" borderId="1" xfId="0" applyFont="1" applyFill="1" applyBorder="1" applyAlignment="1" applyProtection="1">
      <alignment horizontal="center" vertical="center" wrapText="1"/>
      <protection locked="0"/>
    </xf>
    <xf numFmtId="0" fontId="7" fillId="3" borderId="1" xfId="0" applyFont="1" applyFill="1" applyBorder="1" applyAlignment="1">
      <alignment horizontal="center" vertical="center"/>
    </xf>
    <xf numFmtId="0" fontId="8" fillId="4" borderId="4" xfId="0" applyFont="1" applyFill="1" applyBorder="1" applyAlignment="1" applyProtection="1">
      <alignment horizontal="center" vertical="top"/>
      <protection locked="0"/>
    </xf>
    <xf numFmtId="0" fontId="8" fillId="4" borderId="6" xfId="0" applyFont="1" applyFill="1" applyBorder="1" applyAlignment="1" applyProtection="1">
      <alignment horizontal="center" vertical="top"/>
      <protection locked="0"/>
    </xf>
    <xf numFmtId="0" fontId="19" fillId="0" borderId="1" xfId="5" applyFont="1" applyFill="1" applyBorder="1" applyAlignment="1">
      <alignment horizontal="center" vertical="top"/>
    </xf>
    <xf numFmtId="0" fontId="7" fillId="3" borderId="1" xfId="0" applyFont="1" applyFill="1" applyBorder="1" applyAlignment="1" applyProtection="1">
      <alignment horizontal="center" vertical="top"/>
      <protection locked="0"/>
    </xf>
    <xf numFmtId="0" fontId="7" fillId="3" borderId="1" xfId="0" applyFont="1" applyFill="1" applyBorder="1" applyAlignment="1" applyProtection="1">
      <alignment horizontal="center" vertical="top" wrapText="1"/>
      <protection locked="0"/>
    </xf>
    <xf numFmtId="0" fontId="7"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top" wrapText="1"/>
      <protection locked="0"/>
    </xf>
    <xf numFmtId="0" fontId="13" fillId="2"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protection locked="0"/>
    </xf>
    <xf numFmtId="0" fontId="22" fillId="0" borderId="1" xfId="5" applyFont="1" applyFill="1" applyBorder="1" applyAlignment="1">
      <alignment horizontal="center" vertical="top" wrapText="1"/>
    </xf>
    <xf numFmtId="14" fontId="22" fillId="0" borderId="1" xfId="5" applyNumberFormat="1" applyFont="1" applyFill="1" applyBorder="1" applyAlignment="1">
      <alignment horizontal="left" vertical="top"/>
    </xf>
    <xf numFmtId="0" fontId="22" fillId="0" borderId="1" xfId="5" applyFont="1" applyFill="1" applyBorder="1" applyAlignment="1">
      <alignment horizontal="left" vertical="top"/>
    </xf>
    <xf numFmtId="0" fontId="22" fillId="0" borderId="1" xfId="5" applyFont="1" applyFill="1" applyBorder="1" applyAlignment="1">
      <alignment horizontal="center" vertical="top"/>
    </xf>
    <xf numFmtId="0" fontId="8" fillId="0" borderId="1" xfId="5" applyFont="1" applyFill="1" applyBorder="1" applyAlignment="1">
      <alignment horizontal="right" vertical="top"/>
    </xf>
    <xf numFmtId="0" fontId="19" fillId="0" borderId="1" xfId="5" applyFont="1" applyFill="1" applyBorder="1" applyAlignment="1">
      <alignment horizontal="center" vertical="top" wrapText="1"/>
    </xf>
    <xf numFmtId="0" fontId="17" fillId="0" borderId="1" xfId="0" applyFont="1" applyFill="1" applyBorder="1" applyAlignment="1" applyProtection="1">
      <alignment horizontal="center" vertical="top"/>
    </xf>
    <xf numFmtId="0" fontId="22" fillId="4" borderId="1" xfId="12" applyFont="1" applyFill="1" applyBorder="1" applyAlignment="1" applyProtection="1">
      <alignment horizontal="left" vertical="top" wrapText="1"/>
      <protection locked="0"/>
    </xf>
    <xf numFmtId="0" fontId="22" fillId="4" borderId="4" xfId="12" applyFont="1" applyFill="1" applyBorder="1" applyAlignment="1" applyProtection="1">
      <alignment horizontal="left" vertical="top" wrapText="1"/>
      <protection locked="0"/>
    </xf>
    <xf numFmtId="0" fontId="22" fillId="4" borderId="6" xfId="12" applyFont="1" applyFill="1" applyBorder="1" applyAlignment="1" applyProtection="1">
      <alignment horizontal="left" vertical="top" wrapText="1"/>
      <protection locked="0"/>
    </xf>
    <xf numFmtId="0" fontId="8" fillId="0" borderId="4" xfId="5" applyFont="1" applyFill="1" applyBorder="1" applyAlignment="1">
      <alignment horizontal="right" vertical="top"/>
    </xf>
    <xf numFmtId="0" fontId="8" fillId="0" borderId="5" xfId="5" applyFont="1" applyFill="1" applyBorder="1" applyAlignment="1">
      <alignment horizontal="right" vertical="top"/>
    </xf>
    <xf numFmtId="0" fontId="22" fillId="0" borderId="4" xfId="5" applyFont="1" applyFill="1" applyBorder="1" applyAlignment="1">
      <alignment horizontal="left" vertical="top" wrapText="1"/>
    </xf>
    <xf numFmtId="0" fontId="22" fillId="0" borderId="5" xfId="5" applyFont="1" applyFill="1" applyBorder="1" applyAlignment="1">
      <alignment horizontal="left" vertical="top" wrapText="1"/>
    </xf>
    <xf numFmtId="0" fontId="22" fillId="0" borderId="4" xfId="0" applyFont="1" applyBorder="1" applyAlignment="1">
      <alignment horizontal="left" vertical="center" wrapText="1"/>
    </xf>
    <xf numFmtId="0" fontId="22" fillId="0" borderId="5" xfId="0" applyFont="1" applyBorder="1" applyAlignment="1">
      <alignment horizontal="left" vertical="center" wrapText="1"/>
    </xf>
    <xf numFmtId="0" fontId="22" fillId="0" borderId="1" xfId="5" quotePrefix="1" applyFont="1" applyFill="1" applyBorder="1" applyAlignment="1">
      <alignment horizontal="left" vertical="top" wrapText="1"/>
    </xf>
    <xf numFmtId="0" fontId="8" fillId="4" borderId="1" xfId="0" applyFont="1" applyFill="1" applyBorder="1" applyAlignment="1" applyProtection="1">
      <alignment horizontal="center" vertical="top"/>
      <protection locked="0"/>
    </xf>
    <xf numFmtId="0" fontId="8" fillId="0" borderId="1" xfId="0" applyFont="1" applyFill="1" applyBorder="1" applyAlignment="1" applyProtection="1">
      <alignment horizontal="center" vertical="top"/>
    </xf>
    <xf numFmtId="0" fontId="8" fillId="0" borderId="6" xfId="5" applyFont="1" applyFill="1" applyBorder="1" applyAlignment="1">
      <alignment horizontal="right" vertical="top"/>
    </xf>
    <xf numFmtId="0" fontId="22" fillId="0" borderId="6" xfId="5" applyFont="1" applyFill="1" applyBorder="1" applyAlignment="1">
      <alignment horizontal="left" vertical="top" wrapText="1"/>
    </xf>
    <xf numFmtId="0" fontId="8" fillId="0" borderId="4" xfId="0" applyFont="1" applyFill="1" applyBorder="1" applyAlignment="1" applyProtection="1">
      <alignment horizontal="center" vertical="top"/>
    </xf>
    <xf numFmtId="0" fontId="8" fillId="0" borderId="6" xfId="0" applyFont="1" applyFill="1" applyBorder="1" applyAlignment="1" applyProtection="1">
      <alignment horizontal="center" vertical="top"/>
    </xf>
    <xf numFmtId="0" fontId="17" fillId="0" borderId="4" xfId="0" applyFont="1" applyFill="1" applyBorder="1" applyAlignment="1" applyProtection="1">
      <alignment horizontal="center" vertical="top"/>
    </xf>
    <xf numFmtId="0" fontId="17" fillId="0" borderId="6" xfId="0" applyFont="1" applyFill="1" applyBorder="1" applyAlignment="1" applyProtection="1">
      <alignment horizontal="center" vertical="top"/>
    </xf>
    <xf numFmtId="0" fontId="19" fillId="0" borderId="0" xfId="0" applyFont="1" applyBorder="1" applyAlignment="1">
      <alignment horizontal="center" vertical="center"/>
    </xf>
    <xf numFmtId="9" fontId="22" fillId="0" borderId="4" xfId="5" applyNumberFormat="1" applyFont="1" applyFill="1" applyBorder="1" applyAlignment="1">
      <alignment horizontal="center" vertical="top" wrapText="1"/>
    </xf>
    <xf numFmtId="9" fontId="22" fillId="0" borderId="6" xfId="5" applyNumberFormat="1" applyFont="1" applyFill="1" applyBorder="1" applyAlignment="1">
      <alignment horizontal="center" vertical="top" wrapText="1"/>
    </xf>
    <xf numFmtId="0" fontId="22" fillId="0" borderId="4" xfId="5" applyFont="1" applyFill="1" applyBorder="1" applyAlignment="1">
      <alignment horizontal="center" vertical="top" wrapText="1"/>
    </xf>
    <xf numFmtId="0" fontId="22" fillId="0" borderId="6" xfId="5" applyFont="1" applyFill="1" applyBorder="1" applyAlignment="1">
      <alignment horizontal="center"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4" xfId="0" applyNumberFormat="1" applyFont="1" applyFill="1" applyBorder="1" applyAlignment="1">
      <alignment horizontal="center" vertical="top" wrapText="1"/>
    </xf>
    <xf numFmtId="0" fontId="22" fillId="0" borderId="6" xfId="0" applyNumberFormat="1" applyFont="1" applyFill="1" applyBorder="1" applyAlignment="1">
      <alignment horizontal="center" vertical="top" wrapText="1"/>
    </xf>
    <xf numFmtId="49" fontId="22" fillId="4" borderId="5" xfId="0" applyNumberFormat="1" applyFont="1" applyFill="1" applyBorder="1" applyAlignment="1">
      <alignment horizontal="center" vertical="top" wrapText="1"/>
    </xf>
    <xf numFmtId="0" fontId="22" fillId="0" borderId="1" xfId="0" applyFont="1" applyBorder="1" applyAlignment="1">
      <alignment horizontal="left" vertical="top" wrapText="1"/>
    </xf>
    <xf numFmtId="9" fontId="22" fillId="0" borderId="1" xfId="0" applyNumberFormat="1" applyFont="1" applyBorder="1" applyAlignment="1">
      <alignment horizontal="center" vertical="top" wrapText="1"/>
    </xf>
    <xf numFmtId="0" fontId="22" fillId="4" borderId="5" xfId="0" applyFont="1" applyFill="1" applyBorder="1" applyAlignment="1">
      <alignment horizontal="left" vertical="top" wrapText="1"/>
    </xf>
    <xf numFmtId="0" fontId="22" fillId="4" borderId="6" xfId="0" applyFont="1" applyFill="1" applyBorder="1" applyAlignment="1">
      <alignment horizontal="left" vertical="top" wrapText="1"/>
    </xf>
    <xf numFmtId="0" fontId="22" fillId="0" borderId="4" xfId="0" applyFont="1" applyBorder="1" applyAlignment="1">
      <alignment horizontal="center" vertical="top" wrapText="1"/>
    </xf>
    <xf numFmtId="0" fontId="22" fillId="0" borderId="5" xfId="0" applyFont="1" applyBorder="1" applyAlignment="1">
      <alignment horizontal="center" vertical="top" wrapText="1"/>
    </xf>
    <xf numFmtId="0" fontId="22" fillId="0" borderId="1" xfId="5" applyFont="1" applyFill="1" applyBorder="1" applyAlignment="1">
      <alignment vertical="top" wrapText="1"/>
    </xf>
    <xf numFmtId="0" fontId="22" fillId="0" borderId="5" xfId="5" applyFont="1" applyFill="1" applyBorder="1" applyAlignment="1">
      <alignment horizontal="center" vertical="top"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10" fontId="22" fillId="0" borderId="4" xfId="5" applyNumberFormat="1" applyFont="1" applyFill="1" applyBorder="1" applyAlignment="1">
      <alignment horizontal="center" vertical="top" wrapText="1"/>
    </xf>
    <xf numFmtId="10" fontId="22" fillId="0" borderId="5" xfId="5" applyNumberFormat="1" applyFont="1" applyFill="1" applyBorder="1" applyAlignment="1">
      <alignment horizontal="center" vertical="top" wrapText="1"/>
    </xf>
    <xf numFmtId="10" fontId="22" fillId="0" borderId="6" xfId="5" applyNumberFormat="1" applyFont="1" applyFill="1" applyBorder="1" applyAlignment="1">
      <alignment horizontal="center" vertical="top" wrapText="1"/>
    </xf>
    <xf numFmtId="9" fontId="22" fillId="0" borderId="1" xfId="5" applyNumberFormat="1" applyFont="1" applyFill="1" applyBorder="1" applyAlignment="1">
      <alignment horizontal="center" vertical="top" wrapText="1"/>
    </xf>
    <xf numFmtId="0" fontId="19" fillId="4" borderId="0" xfId="0" applyFont="1" applyFill="1" applyBorder="1" applyAlignment="1">
      <alignment horizontal="left" vertical="center" wrapText="1"/>
    </xf>
    <xf numFmtId="0" fontId="8" fillId="2" borderId="1" xfId="0" applyFont="1" applyFill="1" applyBorder="1" applyAlignment="1">
      <alignment horizontal="left" vertical="center" wrapText="1"/>
    </xf>
    <xf numFmtId="0" fontId="7" fillId="3" borderId="1" xfId="0" applyFont="1" applyFill="1" applyBorder="1" applyAlignment="1">
      <alignment horizontal="center"/>
    </xf>
    <xf numFmtId="0" fontId="22" fillId="0" borderId="4" xfId="5" applyFont="1" applyFill="1" applyBorder="1" applyAlignment="1">
      <alignment horizontal="left" vertical="center" wrapText="1"/>
    </xf>
    <xf numFmtId="0" fontId="22" fillId="0" borderId="5" xfId="5" applyFont="1" applyFill="1" applyBorder="1" applyAlignment="1">
      <alignment horizontal="left" vertical="center" wrapText="1"/>
    </xf>
    <xf numFmtId="0" fontId="22" fillId="0" borderId="6" xfId="5" applyFont="1" applyFill="1" applyBorder="1" applyAlignment="1">
      <alignment horizontal="left" vertical="center" wrapText="1"/>
    </xf>
    <xf numFmtId="9" fontId="23" fillId="3" borderId="1" xfId="13" applyFont="1" applyFill="1" applyBorder="1" applyAlignment="1">
      <alignment horizontal="center" vertical="center" wrapText="1"/>
    </xf>
    <xf numFmtId="0" fontId="7" fillId="2" borderId="1" xfId="0" applyFont="1" applyFill="1" applyBorder="1" applyAlignment="1">
      <alignment horizontal="center"/>
    </xf>
    <xf numFmtId="44" fontId="7" fillId="3" borderId="1" xfId="6" applyFont="1" applyFill="1" applyBorder="1" applyAlignment="1">
      <alignment horizontal="center" vertical="center" wrapText="1"/>
    </xf>
    <xf numFmtId="0" fontId="22" fillId="0" borderId="4" xfId="5" applyFont="1" applyFill="1" applyBorder="1" applyAlignment="1">
      <alignment horizontal="center" vertical="top"/>
    </xf>
    <xf numFmtId="0" fontId="22" fillId="0" borderId="6" xfId="5" applyFont="1" applyFill="1" applyBorder="1" applyAlignment="1">
      <alignment horizontal="center" vertical="top"/>
    </xf>
    <xf numFmtId="0" fontId="11" fillId="0" borderId="4" xfId="5" quotePrefix="1" applyFont="1" applyFill="1" applyBorder="1" applyAlignment="1">
      <alignment horizontal="left" vertical="top" wrapText="1"/>
    </xf>
    <xf numFmtId="0" fontId="11" fillId="0" borderId="5" xfId="5" quotePrefix="1" applyFont="1" applyFill="1" applyBorder="1" applyAlignment="1">
      <alignment horizontal="left" vertical="top" wrapText="1"/>
    </xf>
    <xf numFmtId="0" fontId="11" fillId="0" borderId="6" xfId="5" quotePrefix="1" applyFont="1" applyFill="1" applyBorder="1" applyAlignment="1">
      <alignment horizontal="left" vertical="top" wrapText="1"/>
    </xf>
    <xf numFmtId="0" fontId="22" fillId="4" borderId="4" xfId="0" applyFont="1" applyFill="1" applyBorder="1" applyAlignment="1">
      <alignment horizontal="center" vertical="top"/>
    </xf>
    <xf numFmtId="0" fontId="22" fillId="4" borderId="5" xfId="0" applyFont="1" applyFill="1" applyBorder="1" applyAlignment="1">
      <alignment horizontal="center" vertical="top"/>
    </xf>
    <xf numFmtId="0" fontId="22" fillId="4" borderId="6" xfId="0" applyFont="1" applyFill="1" applyBorder="1" applyAlignment="1">
      <alignment horizontal="center" vertical="top"/>
    </xf>
    <xf numFmtId="9" fontId="22" fillId="0" borderId="4" xfId="0" applyNumberFormat="1" applyFont="1" applyBorder="1" applyAlignment="1">
      <alignment horizontal="center" vertical="top" wrapText="1"/>
    </xf>
    <xf numFmtId="9" fontId="22" fillId="0" borderId="5" xfId="0" applyNumberFormat="1" applyFont="1" applyBorder="1" applyAlignment="1">
      <alignment horizontal="center" vertical="top" wrapText="1"/>
    </xf>
    <xf numFmtId="9" fontId="22" fillId="0" borderId="6" xfId="0" applyNumberFormat="1" applyFont="1" applyBorder="1" applyAlignment="1">
      <alignment horizontal="center" vertical="top" wrapText="1"/>
    </xf>
    <xf numFmtId="0" fontId="22" fillId="0" borderId="4"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4" xfId="5" applyFont="1" applyFill="1" applyBorder="1" applyAlignment="1">
      <alignment horizontal="center" vertical="center" wrapText="1"/>
    </xf>
    <xf numFmtId="0" fontId="22" fillId="0" borderId="5" xfId="5" applyFont="1" applyFill="1" applyBorder="1" applyAlignment="1">
      <alignment horizontal="center" vertical="center" wrapText="1"/>
    </xf>
    <xf numFmtId="0" fontId="22" fillId="0" borderId="6" xfId="5" applyFont="1" applyFill="1" applyBorder="1" applyAlignment="1">
      <alignment horizontal="center" vertical="center" wrapText="1"/>
    </xf>
    <xf numFmtId="0" fontId="8" fillId="0" borderId="4" xfId="5" applyFont="1" applyFill="1" applyBorder="1" applyAlignment="1">
      <alignment horizontal="center" vertical="top" wrapText="1"/>
    </xf>
    <xf numFmtId="0" fontId="8" fillId="0" borderId="5" xfId="5" applyFont="1" applyFill="1" applyBorder="1" applyAlignment="1">
      <alignment horizontal="center" vertical="top" wrapText="1"/>
    </xf>
    <xf numFmtId="0" fontId="8" fillId="0" borderId="6" xfId="5" applyFont="1" applyFill="1" applyBorder="1" applyAlignment="1">
      <alignment horizontal="center" vertical="top" wrapText="1"/>
    </xf>
    <xf numFmtId="0" fontId="8" fillId="0" borderId="4" xfId="5" applyFont="1" applyFill="1" applyBorder="1" applyAlignment="1">
      <alignment horizontal="right" vertical="top" wrapText="1"/>
    </xf>
    <xf numFmtId="0" fontId="8" fillId="0" borderId="5" xfId="5" applyFont="1" applyFill="1" applyBorder="1" applyAlignment="1">
      <alignment horizontal="right" vertical="top" wrapText="1"/>
    </xf>
    <xf numFmtId="0" fontId="8" fillId="0" borderId="6" xfId="5" applyFont="1" applyFill="1" applyBorder="1" applyAlignment="1">
      <alignment horizontal="right" vertical="top" wrapText="1"/>
    </xf>
    <xf numFmtId="0" fontId="8" fillId="0" borderId="4" xfId="5" applyFont="1" applyFill="1" applyBorder="1" applyAlignment="1">
      <alignment horizontal="center" vertical="top"/>
    </xf>
    <xf numFmtId="0" fontId="8" fillId="0" borderId="5" xfId="5" applyFont="1" applyFill="1" applyBorder="1" applyAlignment="1">
      <alignment horizontal="center" vertical="top"/>
    </xf>
    <xf numFmtId="0" fontId="8" fillId="0" borderId="4" xfId="5" applyFont="1" applyFill="1" applyBorder="1" applyAlignment="1">
      <alignment horizontal="left" vertical="top" wrapText="1"/>
    </xf>
    <xf numFmtId="0" fontId="8" fillId="0" borderId="5" xfId="5" applyFont="1" applyFill="1" applyBorder="1" applyAlignment="1">
      <alignment horizontal="left" vertical="top" wrapText="1"/>
    </xf>
    <xf numFmtId="0" fontId="8" fillId="0" borderId="4" xfId="5" quotePrefix="1" applyFont="1" applyFill="1" applyBorder="1" applyAlignment="1">
      <alignment horizontal="left" vertical="top" wrapText="1"/>
    </xf>
    <xf numFmtId="0" fontId="8" fillId="0" borderId="6" xfId="5" applyFont="1" applyFill="1" applyBorder="1" applyAlignment="1">
      <alignment horizontal="left" vertical="top" wrapText="1"/>
    </xf>
    <xf numFmtId="17" fontId="22" fillId="0" borderId="4" xfId="5" applyNumberFormat="1" applyFont="1" applyFill="1" applyBorder="1" applyAlignment="1">
      <alignment horizontal="center" vertical="top"/>
    </xf>
    <xf numFmtId="17" fontId="22" fillId="0" borderId="5" xfId="5" applyNumberFormat="1" applyFont="1" applyFill="1" applyBorder="1" applyAlignment="1">
      <alignment horizontal="center" vertical="top"/>
    </xf>
    <xf numFmtId="17" fontId="22" fillId="0" borderId="6" xfId="5" applyNumberFormat="1" applyFont="1" applyFill="1" applyBorder="1" applyAlignment="1">
      <alignment horizontal="center" vertical="top"/>
    </xf>
    <xf numFmtId="0" fontId="36" fillId="2" borderId="1" xfId="0" applyFont="1" applyFill="1" applyBorder="1" applyAlignment="1" applyProtection="1">
      <alignment horizontal="center" vertical="top" wrapText="1"/>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lignment horizontal="left" vertical="center" wrapText="1"/>
    </xf>
    <xf numFmtId="0" fontId="35" fillId="0" borderId="0" xfId="0" applyFont="1" applyBorder="1" applyAlignment="1">
      <alignment horizontal="center" vertical="center"/>
    </xf>
    <xf numFmtId="0" fontId="22" fillId="0" borderId="4" xfId="5" applyFont="1" applyBorder="1" applyAlignment="1">
      <alignment horizontal="left" vertical="top" wrapText="1"/>
    </xf>
    <xf numFmtId="0" fontId="22" fillId="0" borderId="5" xfId="5" applyFont="1" applyBorder="1" applyAlignment="1">
      <alignment horizontal="left" vertical="top" wrapText="1"/>
    </xf>
    <xf numFmtId="0" fontId="22" fillId="0" borderId="6" xfId="5" applyFont="1" applyBorder="1" applyAlignment="1">
      <alignment horizontal="left" vertical="top" wrapText="1"/>
    </xf>
    <xf numFmtId="0" fontId="22" fillId="4" borderId="1" xfId="5" applyFont="1" applyFill="1" applyBorder="1" applyAlignment="1">
      <alignment horizontal="left" vertical="top" wrapText="1"/>
    </xf>
    <xf numFmtId="0" fontId="37" fillId="0" borderId="4" xfId="5" applyFont="1" applyFill="1" applyBorder="1" applyAlignment="1">
      <alignment horizontal="left" vertical="top" wrapText="1"/>
    </xf>
    <xf numFmtId="0" fontId="37" fillId="0" borderId="5" xfId="5" applyFont="1" applyFill="1" applyBorder="1" applyAlignment="1">
      <alignment horizontal="left" vertical="top" wrapText="1"/>
    </xf>
    <xf numFmtId="0" fontId="37" fillId="0" borderId="6" xfId="5" applyFont="1" applyFill="1" applyBorder="1" applyAlignment="1">
      <alignment horizontal="left" vertical="top" wrapText="1"/>
    </xf>
    <xf numFmtId="0" fontId="22" fillId="0" borderId="1" xfId="0" applyFont="1" applyBorder="1" applyAlignment="1">
      <alignment horizontal="center" vertical="top" wrapText="1"/>
    </xf>
    <xf numFmtId="0" fontId="22" fillId="0" borderId="6" xfId="0" applyFont="1" applyBorder="1" applyAlignment="1">
      <alignment horizontal="center" vertical="top" wrapText="1"/>
    </xf>
    <xf numFmtId="9" fontId="22" fillId="0" borderId="4" xfId="13" applyFont="1" applyBorder="1" applyAlignment="1">
      <alignment horizontal="center" vertical="top" wrapText="1"/>
    </xf>
    <xf numFmtId="9" fontId="22" fillId="0" borderId="5" xfId="13" applyFont="1" applyBorder="1" applyAlignment="1">
      <alignment horizontal="center" vertical="top" wrapText="1"/>
    </xf>
    <xf numFmtId="9" fontId="22" fillId="0" borderId="6" xfId="13" applyFont="1" applyBorder="1" applyAlignment="1">
      <alignment horizontal="center" vertical="top" wrapText="1"/>
    </xf>
    <xf numFmtId="9" fontId="22" fillId="0" borderId="4" xfId="5" applyNumberFormat="1" applyFont="1" applyFill="1" applyBorder="1" applyAlignment="1">
      <alignment horizontal="left" vertical="top" wrapText="1"/>
    </xf>
    <xf numFmtId="9" fontId="22" fillId="0" borderId="5" xfId="5" applyNumberFormat="1" applyFont="1" applyFill="1" applyBorder="1" applyAlignment="1">
      <alignment horizontal="left" vertical="top" wrapText="1"/>
    </xf>
    <xf numFmtId="9" fontId="22" fillId="0" borderId="6" xfId="5" applyNumberFormat="1" applyFont="1" applyFill="1" applyBorder="1" applyAlignment="1">
      <alignment horizontal="left" vertical="top" wrapText="1"/>
    </xf>
    <xf numFmtId="9" fontId="22" fillId="0" borderId="5" xfId="5" applyNumberFormat="1" applyFont="1" applyFill="1" applyBorder="1" applyAlignment="1">
      <alignment horizontal="center" vertical="top" wrapText="1"/>
    </xf>
    <xf numFmtId="9" fontId="11" fillId="0" borderId="4" xfId="13" applyFont="1" applyBorder="1" applyAlignment="1">
      <alignment horizontal="center" vertical="top"/>
    </xf>
    <xf numFmtId="9" fontId="11" fillId="0" borderId="5" xfId="13" applyFont="1" applyBorder="1" applyAlignment="1">
      <alignment horizontal="center" vertical="top"/>
    </xf>
    <xf numFmtId="9" fontId="11" fillId="0" borderId="6" xfId="13" applyFont="1" applyBorder="1" applyAlignment="1">
      <alignment horizontal="center" vertical="top"/>
    </xf>
    <xf numFmtId="0" fontId="22" fillId="0" borderId="6" xfId="0" applyFont="1" applyFill="1" applyBorder="1" applyAlignment="1">
      <alignment horizontal="left" vertical="top" wrapText="1"/>
    </xf>
    <xf numFmtId="0" fontId="37" fillId="0" borderId="1" xfId="5" applyFont="1" applyFill="1" applyBorder="1" applyAlignment="1">
      <alignment horizontal="left" vertical="top" wrapText="1"/>
    </xf>
    <xf numFmtId="0" fontId="22" fillId="0" borderId="4" xfId="0" applyFont="1" applyFill="1" applyBorder="1" applyAlignment="1">
      <alignment horizontal="center" vertical="top" wrapText="1"/>
    </xf>
    <xf numFmtId="0" fontId="22" fillId="0" borderId="5" xfId="0" applyFont="1" applyFill="1" applyBorder="1" applyAlignment="1">
      <alignment horizontal="center" vertical="top" wrapText="1"/>
    </xf>
    <xf numFmtId="0" fontId="22" fillId="0" borderId="6" xfId="0" applyFont="1" applyFill="1" applyBorder="1" applyAlignment="1">
      <alignment horizontal="center" vertical="top" wrapText="1"/>
    </xf>
    <xf numFmtId="9" fontId="11" fillId="0" borderId="4" xfId="13" applyFont="1" applyBorder="1" applyAlignment="1">
      <alignment horizontal="center" vertical="top" wrapText="1"/>
    </xf>
    <xf numFmtId="9" fontId="11" fillId="0" borderId="5" xfId="13" applyFont="1" applyBorder="1" applyAlignment="1">
      <alignment horizontal="center" vertical="top" wrapText="1"/>
    </xf>
    <xf numFmtId="9" fontId="11" fillId="0" borderId="6" xfId="13" applyFont="1" applyBorder="1" applyAlignment="1">
      <alignment horizontal="center" vertical="top" wrapText="1"/>
    </xf>
    <xf numFmtId="0" fontId="6" fillId="0" borderId="0" xfId="0" applyFont="1" applyBorder="1" applyAlignment="1">
      <alignment horizontal="center"/>
    </xf>
    <xf numFmtId="0" fontId="15" fillId="0" borderId="0" xfId="0" applyFont="1" applyFill="1" applyBorder="1" applyAlignment="1">
      <alignment horizontal="left" wrapText="1"/>
    </xf>
    <xf numFmtId="0" fontId="5" fillId="2" borderId="1" xfId="0" applyFont="1" applyFill="1" applyBorder="1" applyAlignment="1">
      <alignment horizontal="left" vertical="top" wrapText="1"/>
    </xf>
    <xf numFmtId="0" fontId="7" fillId="3" borderId="1" xfId="0" applyFont="1" applyFill="1" applyBorder="1" applyAlignment="1">
      <alignment horizontal="center" vertical="top"/>
    </xf>
    <xf numFmtId="0" fontId="30" fillId="3" borderId="1" xfId="0" applyFont="1" applyFill="1" applyBorder="1" applyAlignment="1">
      <alignment horizontal="center" vertical="center" wrapText="1"/>
    </xf>
    <xf numFmtId="0" fontId="33" fillId="0" borderId="4" xfId="5" applyFont="1" applyFill="1" applyBorder="1" applyAlignment="1">
      <alignment horizontal="left" vertical="top" wrapText="1"/>
    </xf>
    <xf numFmtId="0" fontId="33" fillId="0" borderId="5" xfId="5" applyFont="1" applyFill="1" applyBorder="1" applyAlignment="1">
      <alignment horizontal="left" vertical="top" wrapText="1"/>
    </xf>
    <xf numFmtId="0" fontId="33" fillId="0" borderId="1" xfId="5" applyFont="1" applyFill="1" applyBorder="1" applyAlignment="1">
      <alignment horizontal="left" vertical="top" wrapText="1"/>
    </xf>
    <xf numFmtId="0" fontId="23" fillId="2" borderId="1" xfId="0" applyFont="1" applyFill="1" applyBorder="1" applyAlignment="1" applyProtection="1">
      <alignment horizontal="center" vertical="top" wrapText="1"/>
      <protection locked="0"/>
    </xf>
    <xf numFmtId="0" fontId="23" fillId="2" borderId="1" xfId="0" applyFont="1" applyFill="1" applyBorder="1" applyAlignment="1" applyProtection="1">
      <alignment horizontal="center" vertical="center" wrapText="1"/>
      <protection locked="0"/>
    </xf>
    <xf numFmtId="0" fontId="7" fillId="3" borderId="4" xfId="0" applyFont="1" applyFill="1" applyBorder="1" applyAlignment="1">
      <alignment horizontal="center" vertical="center"/>
    </xf>
    <xf numFmtId="0" fontId="23" fillId="3" borderId="1" xfId="0" applyFont="1" applyFill="1" applyBorder="1" applyAlignment="1" applyProtection="1">
      <alignment horizontal="center" vertical="top"/>
      <protection locked="0"/>
    </xf>
    <xf numFmtId="0" fontId="23" fillId="3" borderId="1" xfId="0" applyFont="1" applyFill="1" applyBorder="1" applyAlignment="1" applyProtection="1">
      <alignment horizontal="center" vertical="top" wrapText="1"/>
      <protection locked="0"/>
    </xf>
    <xf numFmtId="0" fontId="23" fillId="3" borderId="1"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protection locked="0"/>
    </xf>
    <xf numFmtId="0" fontId="23" fillId="3" borderId="4" xfId="0" applyFont="1" applyFill="1" applyBorder="1" applyAlignment="1" applyProtection="1">
      <alignment horizontal="center" vertical="center"/>
      <protection locked="0"/>
    </xf>
    <xf numFmtId="0" fontId="23" fillId="3" borderId="4" xfId="0" applyFont="1" applyFill="1" applyBorder="1" applyAlignment="1">
      <alignment horizontal="center" vertical="center"/>
    </xf>
    <xf numFmtId="0" fontId="23" fillId="3" borderId="4"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applyFill="1" applyBorder="1" applyAlignment="1">
      <alignment horizontal="center" vertical="center"/>
    </xf>
    <xf numFmtId="0" fontId="8" fillId="0" borderId="0" xfId="0" applyFont="1" applyFill="1" applyBorder="1" applyAlignment="1">
      <alignment horizontal="center"/>
    </xf>
    <xf numFmtId="0" fontId="17"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8" fillId="2" borderId="1" xfId="0" applyFont="1" applyFill="1" applyBorder="1" applyAlignment="1">
      <alignment horizontal="left" vertical="center"/>
    </xf>
    <xf numFmtId="0" fontId="6" fillId="0" borderId="0" xfId="0" applyFont="1" applyAlignment="1">
      <alignment horizontal="center"/>
    </xf>
    <xf numFmtId="0" fontId="8" fillId="4" borderId="4" xfId="5" applyFont="1" applyFill="1" applyBorder="1" applyAlignment="1">
      <alignment horizontal="left" vertical="top" wrapText="1"/>
    </xf>
    <xf numFmtId="0" fontId="8" fillId="4" borderId="5" xfId="5" applyFont="1" applyFill="1" applyBorder="1" applyAlignment="1">
      <alignment horizontal="left" vertical="top" wrapText="1"/>
    </xf>
    <xf numFmtId="0" fontId="8" fillId="4" borderId="6" xfId="5" applyFont="1" applyFill="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1" xfId="0" applyFont="1" applyBorder="1" applyAlignment="1">
      <alignment horizontal="left" vertical="top" wrapText="1"/>
    </xf>
    <xf numFmtId="9" fontId="8" fillId="0" borderId="1" xfId="0" applyNumberFormat="1" applyFont="1" applyBorder="1" applyAlignment="1">
      <alignment horizontal="center" vertical="top" wrapText="1"/>
    </xf>
    <xf numFmtId="0" fontId="5" fillId="0" borderId="4" xfId="0" applyFont="1" applyBorder="1" applyAlignment="1">
      <alignment horizontal="center" vertical="top"/>
    </xf>
    <xf numFmtId="0" fontId="5" fillId="0" borderId="6" xfId="0" applyFont="1" applyBorder="1" applyAlignment="1">
      <alignment horizontal="center"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9" fontId="5" fillId="0" borderId="4" xfId="0" applyNumberFormat="1" applyFont="1" applyBorder="1" applyAlignment="1">
      <alignment horizontal="center" vertical="top" wrapText="1"/>
    </xf>
    <xf numFmtId="9" fontId="5" fillId="0" borderId="5" xfId="0" applyNumberFormat="1" applyFont="1" applyBorder="1" applyAlignment="1">
      <alignment horizontal="center" vertical="top" wrapText="1"/>
    </xf>
    <xf numFmtId="9" fontId="5" fillId="0" borderId="6" xfId="0" applyNumberFormat="1" applyFont="1" applyBorder="1" applyAlignment="1">
      <alignment horizontal="center" vertical="top" wrapText="1"/>
    </xf>
    <xf numFmtId="0" fontId="8" fillId="0" borderId="1" xfId="0" applyFont="1" applyBorder="1" applyAlignment="1">
      <alignment horizontal="center" vertical="top" wrapText="1"/>
    </xf>
    <xf numFmtId="0" fontId="8" fillId="0" borderId="4" xfId="5" applyFont="1" applyBorder="1" applyAlignment="1">
      <alignment horizontal="left" vertical="top" wrapText="1"/>
    </xf>
    <xf numFmtId="0" fontId="8" fillId="0" borderId="5" xfId="5" applyFont="1" applyBorder="1" applyAlignment="1">
      <alignment horizontal="left" vertical="top" wrapText="1"/>
    </xf>
    <xf numFmtId="0" fontId="8" fillId="0" borderId="4" xfId="0" quotePrefix="1" applyFont="1" applyBorder="1" applyAlignment="1">
      <alignment horizontal="left" vertical="top" wrapText="1"/>
    </xf>
    <xf numFmtId="0" fontId="8" fillId="4" borderId="1" xfId="5" applyFont="1" applyFill="1" applyBorder="1" applyAlignment="1">
      <alignment horizontal="left" vertical="top" wrapText="1"/>
    </xf>
    <xf numFmtId="9" fontId="8" fillId="4" borderId="1" xfId="5" applyNumberFormat="1" applyFont="1" applyFill="1" applyBorder="1" applyAlignment="1">
      <alignment horizontal="center" vertical="center" wrapText="1"/>
    </xf>
    <xf numFmtId="9" fontId="8" fillId="0" borderId="1" xfId="0" applyNumberFormat="1" applyFont="1" applyBorder="1" applyAlignment="1">
      <alignment horizontal="center" vertical="center" wrapText="1"/>
    </xf>
    <xf numFmtId="9" fontId="8" fillId="4" borderId="4" xfId="5" applyNumberFormat="1" applyFont="1" applyFill="1" applyBorder="1" applyAlignment="1">
      <alignment horizontal="center" vertical="top" wrapText="1"/>
    </xf>
    <xf numFmtId="9" fontId="8" fillId="4" borderId="6" xfId="5" applyNumberFormat="1" applyFont="1" applyFill="1" applyBorder="1" applyAlignment="1">
      <alignment horizontal="center" vertical="top" wrapText="1"/>
    </xf>
    <xf numFmtId="9" fontId="8" fillId="0" borderId="4" xfId="0" applyNumberFormat="1" applyFont="1" applyBorder="1" applyAlignment="1">
      <alignment horizontal="center" vertical="top" wrapText="1"/>
    </xf>
    <xf numFmtId="9" fontId="8" fillId="0" borderId="6" xfId="0" applyNumberFormat="1" applyFont="1" applyBorder="1" applyAlignment="1">
      <alignment horizontal="center" vertical="top" wrapText="1"/>
    </xf>
    <xf numFmtId="0" fontId="8" fillId="0" borderId="1" xfId="5" applyFont="1" applyFill="1" applyBorder="1" applyAlignment="1">
      <alignment horizontal="left" vertical="top" wrapText="1"/>
    </xf>
    <xf numFmtId="0" fontId="8" fillId="0" borderId="1" xfId="0" applyFont="1" applyFill="1" applyBorder="1" applyAlignment="1">
      <alignment horizontal="center" vertical="center" wrapText="1"/>
    </xf>
    <xf numFmtId="9" fontId="8" fillId="4" borderId="5" xfId="5" applyNumberFormat="1" applyFont="1" applyFill="1" applyBorder="1" applyAlignment="1">
      <alignment horizontal="center" vertical="top" wrapText="1"/>
    </xf>
    <xf numFmtId="0" fontId="13" fillId="3" borderId="1" xfId="0" applyFont="1" applyFill="1" applyBorder="1" applyAlignment="1">
      <alignment horizontal="center" vertical="center"/>
    </xf>
    <xf numFmtId="0" fontId="15" fillId="0" borderId="0" xfId="0" applyFont="1" applyBorder="1" applyAlignment="1">
      <alignment horizontal="center"/>
    </xf>
    <xf numFmtId="0" fontId="15" fillId="4" borderId="0" xfId="0" applyFont="1" applyFill="1" applyBorder="1" applyAlignment="1">
      <alignment horizontal="left" vertical="center" wrapText="1"/>
    </xf>
    <xf numFmtId="0" fontId="8" fillId="0" borderId="6" xfId="5" applyFont="1" applyFill="1" applyBorder="1" applyAlignment="1">
      <alignment horizontal="center" vertical="top"/>
    </xf>
    <xf numFmtId="9" fontId="8" fillId="0" borderId="4" xfId="13" applyFont="1" applyBorder="1" applyAlignment="1">
      <alignment horizontal="center" vertical="top" wrapText="1"/>
    </xf>
    <xf numFmtId="9" fontId="8" fillId="0" borderId="5" xfId="13" applyFont="1" applyBorder="1" applyAlignment="1">
      <alignment horizontal="center" vertical="top" wrapText="1"/>
    </xf>
    <xf numFmtId="9" fontId="8" fillId="0" borderId="6" xfId="13" applyFont="1" applyBorder="1" applyAlignment="1">
      <alignment horizontal="center" vertical="top" wrapText="1"/>
    </xf>
    <xf numFmtId="0" fontId="8" fillId="0" borderId="6" xfId="5" applyFont="1" applyBorder="1" applyAlignment="1">
      <alignment horizontal="left"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5" fillId="0" borderId="1" xfId="0" applyFont="1" applyBorder="1" applyAlignment="1">
      <alignment horizontal="center" vertical="top"/>
    </xf>
    <xf numFmtId="0" fontId="5" fillId="0" borderId="4"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4" xfId="0" applyFont="1" applyBorder="1" applyAlignment="1">
      <alignment vertical="top" wrapText="1"/>
    </xf>
    <xf numFmtId="0" fontId="5" fillId="0" borderId="5" xfId="0" applyFont="1" applyBorder="1" applyAlignment="1">
      <alignment vertical="top" wrapText="1"/>
    </xf>
    <xf numFmtId="0" fontId="42" fillId="0" borderId="5" xfId="0" applyFont="1" applyFill="1" applyBorder="1" applyAlignment="1">
      <alignment horizontal="center" vertical="top" wrapText="1"/>
    </xf>
    <xf numFmtId="0" fontId="42" fillId="0" borderId="6" xfId="0" applyFont="1" applyFill="1" applyBorder="1" applyAlignment="1">
      <alignment horizontal="center" vertical="top" wrapText="1"/>
    </xf>
    <xf numFmtId="9" fontId="5" fillId="0" borderId="4" xfId="0" applyNumberFormat="1" applyFont="1" applyFill="1" applyBorder="1" applyAlignment="1">
      <alignment horizontal="center" vertical="top" wrapText="1"/>
    </xf>
    <xf numFmtId="9" fontId="8" fillId="0" borderId="5" xfId="0" applyNumberFormat="1" applyFont="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36"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32" fillId="3" borderId="1" xfId="0" applyFont="1" applyFill="1" applyBorder="1" applyAlignment="1">
      <alignment horizontal="center"/>
    </xf>
    <xf numFmtId="0" fontId="15" fillId="0" borderId="0" xfId="0" applyFont="1" applyAlignment="1">
      <alignment wrapText="1"/>
    </xf>
    <xf numFmtId="0" fontId="5" fillId="2" borderId="1" xfId="0" applyFont="1" applyFill="1" applyBorder="1" applyAlignment="1">
      <alignment horizontal="left" vertical="center" wrapText="1"/>
    </xf>
    <xf numFmtId="0" fontId="13" fillId="2" borderId="1" xfId="0" applyFont="1" applyFill="1" applyBorder="1" applyAlignment="1" applyProtection="1">
      <alignment horizontal="center" vertical="center"/>
      <protection locked="0"/>
    </xf>
    <xf numFmtId="0" fontId="8" fillId="0" borderId="5"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5" xfId="5" applyFont="1" applyBorder="1" applyAlignment="1">
      <alignment horizontal="center" vertical="top" wrapText="1"/>
    </xf>
    <xf numFmtId="0" fontId="8" fillId="0" borderId="6" xfId="5" applyFont="1" applyBorder="1" applyAlignment="1">
      <alignment horizontal="center" vertical="top" wrapText="1"/>
    </xf>
    <xf numFmtId="0" fontId="8"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5" fillId="0" borderId="1" xfId="0" applyFont="1" applyFill="1" applyBorder="1" applyAlignment="1">
      <alignment horizontal="left" vertical="top" wrapText="1"/>
    </xf>
    <xf numFmtId="9" fontId="5" fillId="0" borderId="1" xfId="0" applyNumberFormat="1" applyFont="1" applyFill="1" applyBorder="1" applyAlignment="1">
      <alignment horizontal="center" vertical="top" wrapText="1"/>
    </xf>
    <xf numFmtId="0" fontId="8" fillId="0" borderId="1" xfId="0" applyFont="1" applyFill="1" applyBorder="1" applyAlignment="1">
      <alignment horizontal="center" vertical="top" wrapText="1"/>
    </xf>
    <xf numFmtId="9" fontId="8" fillId="0" borderId="1" xfId="0" applyNumberFormat="1" applyFont="1" applyFill="1" applyBorder="1" applyAlignment="1">
      <alignment horizontal="center" vertical="top" wrapText="1"/>
    </xf>
    <xf numFmtId="0" fontId="8"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15" fillId="4" borderId="0" xfId="0" applyFont="1" applyFill="1" applyBorder="1" applyAlignment="1">
      <alignment horizontal="left" wrapText="1"/>
    </xf>
    <xf numFmtId="9" fontId="7" fillId="3" borderId="1" xfId="13" applyFont="1" applyFill="1" applyBorder="1" applyAlignment="1">
      <alignment horizontal="center" vertical="center" wrapText="1"/>
    </xf>
    <xf numFmtId="0" fontId="8" fillId="0" borderId="1" xfId="5" applyFont="1" applyFill="1" applyBorder="1" applyAlignment="1">
      <alignment horizontal="left" vertical="top"/>
    </xf>
    <xf numFmtId="0" fontId="17" fillId="4" borderId="0" xfId="0" applyFont="1" applyFill="1" applyBorder="1" applyAlignment="1">
      <alignment horizontal="center" vertical="center"/>
    </xf>
    <xf numFmtId="0" fontId="6" fillId="2" borderId="1" xfId="0" applyFont="1" applyFill="1" applyBorder="1" applyAlignment="1">
      <alignment horizontal="center" vertical="center" wrapText="1"/>
    </xf>
    <xf numFmtId="0" fontId="17" fillId="7" borderId="2" xfId="0" applyFont="1" applyFill="1" applyBorder="1" applyAlignment="1">
      <alignment horizontal="right" vertical="center" wrapText="1"/>
    </xf>
    <xf numFmtId="0" fontId="17" fillId="7" borderId="7" xfId="0" applyFont="1" applyFill="1" applyBorder="1" applyAlignment="1">
      <alignment horizontal="right" vertical="center" wrapText="1"/>
    </xf>
    <xf numFmtId="0" fontId="17" fillId="7" borderId="3" xfId="0" applyFont="1" applyFill="1" applyBorder="1" applyAlignment="1">
      <alignment horizontal="right" vertical="center" wrapText="1"/>
    </xf>
    <xf numFmtId="4" fontId="8" fillId="7" borderId="2" xfId="0" applyNumberFormat="1" applyFont="1" applyFill="1" applyBorder="1" applyAlignment="1">
      <alignment horizontal="center" vertical="center"/>
    </xf>
    <xf numFmtId="4" fontId="8" fillId="7" borderId="7" xfId="0" applyNumberFormat="1" applyFont="1" applyFill="1" applyBorder="1" applyAlignment="1">
      <alignment horizontal="center" vertical="center"/>
    </xf>
    <xf numFmtId="4" fontId="8" fillId="7" borderId="3" xfId="0" applyNumberFormat="1" applyFont="1" applyFill="1" applyBorder="1" applyAlignment="1">
      <alignment horizontal="center" vertical="center"/>
    </xf>
    <xf numFmtId="0" fontId="40" fillId="2" borderId="1" xfId="0" applyFont="1" applyFill="1" applyBorder="1" applyAlignment="1">
      <alignment horizontal="center" vertical="center" wrapText="1"/>
    </xf>
    <xf numFmtId="0" fontId="28" fillId="0" borderId="0" xfId="0" applyFont="1" applyBorder="1" applyAlignment="1">
      <alignment horizont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9" fontId="8" fillId="0" borderId="4" xfId="0" applyNumberFormat="1" applyFont="1" applyBorder="1" applyAlignment="1">
      <alignment horizontal="center" vertical="center"/>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43" fontId="8" fillId="4" borderId="4" xfId="7" applyNumberFormat="1" applyFont="1" applyFill="1" applyBorder="1" applyAlignment="1">
      <alignment horizontal="center" vertical="center" wrapText="1"/>
    </xf>
    <xf numFmtId="43" fontId="8" fillId="4" borderId="5" xfId="7" applyNumberFormat="1" applyFont="1" applyFill="1" applyBorder="1" applyAlignment="1">
      <alignment horizontal="center" vertical="center" wrapText="1"/>
    </xf>
    <xf numFmtId="0" fontId="8" fillId="0" borderId="4" xfId="0" applyFont="1" applyBorder="1" applyAlignment="1">
      <alignment horizontal="right" vertical="top"/>
    </xf>
    <xf numFmtId="0" fontId="8" fillId="0" borderId="5" xfId="0" applyFont="1" applyBorder="1" applyAlignment="1">
      <alignment horizontal="right" vertical="top"/>
    </xf>
    <xf numFmtId="0" fontId="8" fillId="4" borderId="4" xfId="0" applyFont="1" applyFill="1" applyBorder="1" applyAlignment="1">
      <alignment horizontal="left" vertical="top" wrapText="1"/>
    </xf>
    <xf numFmtId="0" fontId="8" fillId="4" borderId="5" xfId="0" applyFont="1" applyFill="1" applyBorder="1" applyAlignment="1">
      <alignment horizontal="left" vertical="top" wrapText="1"/>
    </xf>
    <xf numFmtId="0" fontId="28" fillId="0" borderId="0" xfId="0" applyFont="1" applyAlignment="1">
      <alignment horizontal="center"/>
    </xf>
    <xf numFmtId="9" fontId="22" fillId="0" borderId="4" xfId="13" applyFont="1" applyBorder="1" applyAlignment="1">
      <alignment horizontal="center" vertical="center" wrapText="1"/>
    </xf>
    <xf numFmtId="9" fontId="22" fillId="0" borderId="5" xfId="13" applyFont="1" applyBorder="1" applyAlignment="1">
      <alignment horizontal="center" vertical="center" wrapText="1"/>
    </xf>
    <xf numFmtId="9" fontId="22" fillId="0" borderId="6" xfId="13" applyFont="1" applyBorder="1" applyAlignment="1">
      <alignment horizontal="center" vertical="center" wrapText="1"/>
    </xf>
    <xf numFmtId="0" fontId="22" fillId="0" borderId="1" xfId="5" applyFont="1" applyBorder="1" applyAlignment="1">
      <alignment horizontal="left" vertical="top" wrapText="1"/>
    </xf>
    <xf numFmtId="9" fontId="22" fillId="0" borderId="4" xfId="0" applyNumberFormat="1" applyFont="1" applyFill="1" applyBorder="1" applyAlignment="1">
      <alignment horizontal="center" vertical="top" wrapText="1"/>
    </xf>
    <xf numFmtId="9" fontId="22" fillId="0" borderId="6" xfId="0" applyNumberFormat="1" applyFont="1" applyFill="1" applyBorder="1" applyAlignment="1">
      <alignment horizontal="center" vertical="top" wrapText="1"/>
    </xf>
    <xf numFmtId="9" fontId="22" fillId="0" borderId="5" xfId="0" applyNumberFormat="1" applyFont="1" applyFill="1" applyBorder="1" applyAlignment="1">
      <alignment horizontal="center" vertical="top" wrapText="1"/>
    </xf>
    <xf numFmtId="0" fontId="6" fillId="2" borderId="1" xfId="0" applyFont="1" applyFill="1" applyBorder="1" applyAlignment="1">
      <alignment horizontal="left" vertical="center" wrapText="1"/>
    </xf>
    <xf numFmtId="0" fontId="22" fillId="4" borderId="4" xfId="0" applyFont="1" applyFill="1" applyBorder="1" applyAlignment="1">
      <alignment horizontal="left" vertical="top" wrapText="1"/>
    </xf>
    <xf numFmtId="0" fontId="22" fillId="4" borderId="4" xfId="13" applyNumberFormat="1" applyFont="1" applyFill="1" applyBorder="1" applyAlignment="1">
      <alignment horizontal="center" vertical="top" wrapText="1"/>
    </xf>
    <xf numFmtId="0" fontId="22" fillId="4" borderId="6" xfId="13" applyNumberFormat="1" applyFont="1" applyFill="1" applyBorder="1" applyAlignment="1">
      <alignment horizontal="center" vertical="top" wrapText="1"/>
    </xf>
    <xf numFmtId="44" fontId="21" fillId="0" borderId="4" xfId="6" applyFont="1" applyBorder="1" applyAlignment="1">
      <alignment horizontal="left" vertical="top"/>
    </xf>
    <xf numFmtId="44" fontId="21" fillId="0" borderId="5" xfId="6" applyFont="1" applyBorder="1" applyAlignment="1">
      <alignment horizontal="left" vertical="top"/>
    </xf>
    <xf numFmtId="44" fontId="21" fillId="0" borderId="4" xfId="6" applyFont="1" applyFill="1" applyBorder="1" applyAlignment="1">
      <alignment horizontal="center" vertical="top"/>
    </xf>
    <xf numFmtId="44" fontId="21" fillId="0" borderId="5" xfId="6" applyFont="1" applyFill="1" applyBorder="1" applyAlignment="1">
      <alignment horizontal="center" vertical="top"/>
    </xf>
    <xf numFmtId="0" fontId="5" fillId="0" borderId="1" xfId="0" applyFont="1" applyBorder="1" applyAlignment="1">
      <alignment horizontal="center" vertical="center"/>
    </xf>
    <xf numFmtId="9" fontId="21" fillId="0" borderId="4" xfId="0" applyNumberFormat="1" applyFont="1" applyBorder="1" applyAlignment="1">
      <alignment horizontal="center" vertical="top" wrapText="1"/>
    </xf>
    <xf numFmtId="9" fontId="21" fillId="0" borderId="5" xfId="0" applyNumberFormat="1" applyFont="1" applyBorder="1" applyAlignment="1">
      <alignment horizontal="center" vertical="top" wrapText="1"/>
    </xf>
    <xf numFmtId="1" fontId="21" fillId="0" borderId="4" xfId="0" applyNumberFormat="1" applyFont="1" applyBorder="1" applyAlignment="1">
      <alignment horizontal="center" vertical="top" wrapText="1"/>
    </xf>
    <xf numFmtId="1" fontId="21" fillId="0" borderId="5" xfId="0" applyNumberFormat="1" applyFont="1" applyBorder="1" applyAlignment="1">
      <alignment horizontal="center" vertical="top" wrapText="1"/>
    </xf>
    <xf numFmtId="9" fontId="21" fillId="0" borderId="4" xfId="13" applyFont="1" applyBorder="1" applyAlignment="1">
      <alignment horizontal="center" vertical="top" wrapText="1"/>
    </xf>
    <xf numFmtId="9" fontId="21" fillId="0" borderId="5" xfId="13" applyFont="1" applyBorder="1" applyAlignment="1">
      <alignment horizontal="center" vertical="top" wrapText="1"/>
    </xf>
    <xf numFmtId="9" fontId="22" fillId="0" borderId="1" xfId="13" applyFont="1" applyBorder="1" applyAlignment="1">
      <alignment horizontal="center" vertical="top" wrapText="1"/>
    </xf>
    <xf numFmtId="0" fontId="21" fillId="0" borderId="4" xfId="0" applyFont="1" applyBorder="1" applyAlignment="1">
      <alignment vertical="top" wrapText="1"/>
    </xf>
    <xf numFmtId="0" fontId="21" fillId="0" borderId="5" xfId="0" applyFont="1" applyBorder="1" applyAlignment="1">
      <alignment vertical="top" wrapText="1"/>
    </xf>
    <xf numFmtId="0" fontId="22" fillId="0" borderId="4" xfId="0" applyFont="1" applyFill="1" applyBorder="1" applyAlignment="1">
      <alignment vertical="top" wrapText="1"/>
    </xf>
    <xf numFmtId="0" fontId="22" fillId="0" borderId="5" xfId="0" applyFont="1" applyFill="1" applyBorder="1" applyAlignment="1">
      <alignment vertical="top" wrapText="1"/>
    </xf>
    <xf numFmtId="0" fontId="21" fillId="0" borderId="4" xfId="0" applyFont="1" applyBorder="1" applyAlignment="1">
      <alignment horizontal="center" vertical="top" wrapText="1"/>
    </xf>
    <xf numFmtId="0" fontId="21" fillId="0" borderId="5" xfId="0" applyFont="1" applyBorder="1" applyAlignment="1">
      <alignment horizontal="center" vertical="top" wrapText="1"/>
    </xf>
    <xf numFmtId="0" fontId="21" fillId="0" borderId="6" xfId="0" applyFont="1" applyBorder="1" applyAlignment="1">
      <alignment horizontal="center" vertical="top" wrapText="1"/>
    </xf>
    <xf numFmtId="0" fontId="21" fillId="0" borderId="6" xfId="0" applyFont="1" applyBorder="1" applyAlignment="1">
      <alignment vertical="top" wrapText="1"/>
    </xf>
    <xf numFmtId="0" fontId="6" fillId="2" borderId="2"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 fillId="3" borderId="2" xfId="0" applyFont="1" applyFill="1" applyBorder="1" applyAlignment="1">
      <alignment horizontal="center"/>
    </xf>
    <xf numFmtId="0" fontId="7" fillId="3" borderId="7" xfId="0" applyFont="1" applyFill="1" applyBorder="1" applyAlignment="1">
      <alignment horizontal="center"/>
    </xf>
    <xf numFmtId="0" fontId="7" fillId="3" borderId="3" xfId="0" applyFont="1" applyFill="1" applyBorder="1" applyAlignment="1">
      <alignment horizontal="center"/>
    </xf>
    <xf numFmtId="0" fontId="7" fillId="3" borderId="2" xfId="0" applyFont="1" applyFill="1" applyBorder="1" applyAlignment="1">
      <alignment horizontal="center" vertical="center"/>
    </xf>
    <xf numFmtId="0" fontId="22" fillId="0" borderId="4" xfId="5" applyFont="1" applyFill="1" applyBorder="1" applyAlignment="1">
      <alignment horizontal="right" vertical="top"/>
    </xf>
    <xf numFmtId="0" fontId="22" fillId="0" borderId="5" xfId="5" applyFont="1" applyFill="1" applyBorder="1" applyAlignment="1">
      <alignment horizontal="right" vertical="top"/>
    </xf>
    <xf numFmtId="0" fontId="22" fillId="0" borderId="6" xfId="5" applyFont="1" applyFill="1" applyBorder="1" applyAlignment="1">
      <alignment horizontal="right" vertical="top"/>
    </xf>
    <xf numFmtId="0" fontId="8" fillId="0" borderId="0" xfId="0" applyFont="1" applyBorder="1" applyAlignment="1">
      <alignment horizontal="center" vertical="top"/>
    </xf>
    <xf numFmtId="0" fontId="17" fillId="0" borderId="0" xfId="0" applyFont="1" applyBorder="1" applyAlignment="1">
      <alignment horizontal="center" vertical="top"/>
    </xf>
    <xf numFmtId="0" fontId="22" fillId="4" borderId="4" xfId="5" applyFont="1" applyFill="1" applyBorder="1" applyAlignment="1">
      <alignment horizontal="left" vertical="top" wrapText="1"/>
    </xf>
    <xf numFmtId="0" fontId="22" fillId="4" borderId="5" xfId="5" applyFont="1" applyFill="1" applyBorder="1" applyAlignment="1">
      <alignment horizontal="left" vertical="top" wrapText="1"/>
    </xf>
    <xf numFmtId="0" fontId="22" fillId="4" borderId="6" xfId="5" applyFont="1" applyFill="1" applyBorder="1" applyAlignment="1">
      <alignment horizontal="left" vertical="top"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9" fontId="8" fillId="0" borderId="4" xfId="13" applyFont="1" applyFill="1" applyBorder="1" applyAlignment="1">
      <alignment horizontal="center" vertical="top" wrapText="1"/>
    </xf>
    <xf numFmtId="9" fontId="8" fillId="0" borderId="6" xfId="13" applyFont="1" applyFill="1" applyBorder="1" applyAlignment="1">
      <alignment horizontal="center" vertical="top"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4" xfId="0" applyFont="1" applyBorder="1" applyAlignment="1">
      <alignment horizontal="left" vertical="top"/>
    </xf>
    <xf numFmtId="0" fontId="21" fillId="0" borderId="5" xfId="0" applyFont="1" applyBorder="1" applyAlignment="1">
      <alignment horizontal="left" vertical="top"/>
    </xf>
    <xf numFmtId="9" fontId="21" fillId="0" borderId="4" xfId="5" applyNumberFormat="1" applyFont="1" applyFill="1" applyBorder="1" applyAlignment="1">
      <alignment horizontal="center" vertical="top" wrapText="1"/>
    </xf>
    <xf numFmtId="9" fontId="21" fillId="0" borderId="5" xfId="5" applyNumberFormat="1" applyFont="1" applyFill="1" applyBorder="1" applyAlignment="1">
      <alignment horizontal="center" vertical="top" wrapText="1"/>
    </xf>
    <xf numFmtId="9" fontId="5" fillId="0" borderId="4" xfId="13" applyFont="1" applyBorder="1" applyAlignment="1">
      <alignment horizontal="center" vertical="top" wrapText="1"/>
    </xf>
    <xf numFmtId="9" fontId="5" fillId="0" borderId="5" xfId="13" applyFont="1" applyBorder="1" applyAlignment="1">
      <alignment horizontal="center" vertical="top" wrapText="1"/>
    </xf>
    <xf numFmtId="9" fontId="5" fillId="0" borderId="6" xfId="13" applyFont="1" applyBorder="1" applyAlignment="1">
      <alignment horizontal="center" vertical="top" wrapText="1"/>
    </xf>
    <xf numFmtId="0" fontId="21" fillId="0" borderId="4" xfId="5" applyFont="1" applyFill="1" applyBorder="1" applyAlignment="1">
      <alignment horizontal="left" vertical="top" wrapText="1"/>
    </xf>
    <xf numFmtId="0" fontId="21" fillId="0" borderId="5" xfId="5" applyFont="1" applyFill="1" applyBorder="1" applyAlignment="1">
      <alignment horizontal="left" vertical="top" wrapText="1"/>
    </xf>
    <xf numFmtId="0" fontId="21" fillId="0" borderId="6" xfId="5" applyFont="1" applyFill="1" applyBorder="1" applyAlignment="1">
      <alignment horizontal="left" vertical="top" wrapText="1"/>
    </xf>
    <xf numFmtId="9" fontId="8" fillId="0" borderId="5" xfId="13" applyFont="1" applyFill="1" applyBorder="1" applyAlignment="1">
      <alignment horizontal="center" vertical="top" wrapText="1"/>
    </xf>
    <xf numFmtId="44" fontId="7" fillId="3" borderId="2" xfId="6" applyFont="1" applyFill="1" applyBorder="1" applyAlignment="1">
      <alignment horizontal="center" vertical="center" wrapText="1"/>
    </xf>
    <xf numFmtId="0" fontId="15" fillId="0" borderId="0" xfId="0" applyFont="1" applyBorder="1" applyAlignment="1">
      <alignment horizontal="center" vertical="center"/>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4" xfId="0" applyFont="1" applyFill="1" applyBorder="1" applyAlignment="1">
      <alignment horizontal="center"/>
    </xf>
    <xf numFmtId="0" fontId="8" fillId="0" borderId="6" xfId="0" applyFont="1" applyFill="1" applyBorder="1" applyAlignment="1">
      <alignment horizontal="center"/>
    </xf>
    <xf numFmtId="0" fontId="8" fillId="0" borderId="1" xfId="0" applyFont="1" applyFill="1" applyBorder="1" applyAlignment="1">
      <alignment horizontal="center"/>
    </xf>
    <xf numFmtId="43" fontId="8" fillId="0" borderId="1" xfId="0" applyNumberFormat="1" applyFont="1" applyFill="1" applyBorder="1" applyAlignment="1">
      <alignment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xf>
    <xf numFmtId="0" fontId="8" fillId="0" borderId="4" xfId="0" applyFont="1" applyFill="1" applyBorder="1" applyAlignment="1">
      <alignment horizontal="center" vertical="top" wrapText="1"/>
    </xf>
    <xf numFmtId="14" fontId="5" fillId="0" borderId="1"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66" fillId="3" borderId="1" xfId="0" applyFont="1" applyFill="1" applyBorder="1" applyAlignment="1">
      <alignment horizontal="center" vertical="center" wrapText="1"/>
    </xf>
    <xf numFmtId="9" fontId="5" fillId="0" borderId="4" xfId="5" applyNumberFormat="1" applyFont="1" applyFill="1" applyBorder="1" applyAlignment="1">
      <alignment horizontal="center" vertical="top" wrapText="1"/>
    </xf>
    <xf numFmtId="9" fontId="5" fillId="0" borderId="6" xfId="5" applyNumberFormat="1" applyFont="1" applyFill="1" applyBorder="1" applyAlignment="1">
      <alignment horizontal="center" vertical="top" wrapText="1"/>
    </xf>
    <xf numFmtId="0" fontId="8" fillId="4" borderId="4" xfId="5" applyFont="1" applyFill="1" applyBorder="1" applyAlignment="1">
      <alignment horizontal="center" vertical="top" wrapText="1"/>
    </xf>
    <xf numFmtId="0" fontId="8" fillId="4" borderId="5" xfId="5" applyFont="1" applyFill="1" applyBorder="1" applyAlignment="1">
      <alignment horizontal="center" vertical="top" wrapText="1"/>
    </xf>
    <xf numFmtId="0" fontId="8" fillId="4" borderId="6" xfId="5" applyFont="1" applyFill="1" applyBorder="1" applyAlignment="1">
      <alignment horizontal="center" vertical="top" wrapText="1"/>
    </xf>
    <xf numFmtId="1" fontId="8" fillId="0" borderId="1" xfId="5" applyNumberFormat="1" applyFont="1" applyFill="1" applyBorder="1" applyAlignment="1">
      <alignment horizontal="center" vertical="top" wrapText="1"/>
    </xf>
    <xf numFmtId="1" fontId="8" fillId="0" borderId="4" xfId="5" applyNumberFormat="1" applyFont="1" applyFill="1" applyBorder="1" applyAlignment="1">
      <alignment horizontal="center" vertical="top" wrapText="1"/>
    </xf>
    <xf numFmtId="1" fontId="8" fillId="0" borderId="5" xfId="5" applyNumberFormat="1" applyFont="1" applyFill="1" applyBorder="1" applyAlignment="1">
      <alignment horizontal="center" vertical="top" wrapText="1"/>
    </xf>
    <xf numFmtId="1" fontId="8" fillId="0" borderId="6" xfId="5" applyNumberFormat="1" applyFont="1" applyFill="1" applyBorder="1" applyAlignment="1">
      <alignment horizontal="center" vertical="top" wrapText="1"/>
    </xf>
    <xf numFmtId="9" fontId="8" fillId="0" borderId="4" xfId="13" applyFont="1" applyFill="1" applyBorder="1" applyAlignment="1">
      <alignment horizontal="center" vertical="center" wrapText="1"/>
    </xf>
    <xf numFmtId="9" fontId="8" fillId="0" borderId="5" xfId="13" applyFont="1" applyFill="1" applyBorder="1" applyAlignment="1">
      <alignment horizontal="center" vertical="center" wrapText="1"/>
    </xf>
    <xf numFmtId="9" fontId="8" fillId="0" borderId="6" xfId="13" applyFont="1" applyFill="1" applyBorder="1" applyAlignment="1">
      <alignment horizontal="center" vertical="center" wrapText="1"/>
    </xf>
    <xf numFmtId="1" fontId="8" fillId="0" borderId="4" xfId="5" applyNumberFormat="1" applyFont="1" applyFill="1" applyBorder="1" applyAlignment="1">
      <alignment horizontal="left" vertical="top" wrapText="1"/>
    </xf>
    <xf numFmtId="1" fontId="8" fillId="0" borderId="5" xfId="5" applyNumberFormat="1" applyFont="1" applyFill="1" applyBorder="1" applyAlignment="1">
      <alignment horizontal="left" vertical="top" wrapText="1"/>
    </xf>
    <xf numFmtId="1" fontId="8" fillId="0" borderId="6" xfId="5" applyNumberFormat="1" applyFont="1" applyFill="1" applyBorder="1" applyAlignment="1">
      <alignment horizontal="left" vertical="top" wrapText="1"/>
    </xf>
    <xf numFmtId="1" fontId="8" fillId="0" borderId="4" xfId="5" applyNumberFormat="1" applyFont="1" applyFill="1" applyBorder="1" applyAlignment="1">
      <alignment horizontal="center" vertical="center" wrapText="1"/>
    </xf>
    <xf numFmtId="1" fontId="8" fillId="0" borderId="5" xfId="5" applyNumberFormat="1" applyFont="1" applyFill="1" applyBorder="1" applyAlignment="1">
      <alignment horizontal="center" vertical="center" wrapText="1"/>
    </xf>
    <xf numFmtId="1" fontId="8" fillId="0" borderId="6" xfId="5" applyNumberFormat="1"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9" fontId="5" fillId="0" borderId="4" xfId="5" applyNumberFormat="1" applyFont="1" applyFill="1" applyBorder="1" applyAlignment="1">
      <alignment horizontal="center" vertical="center" wrapText="1"/>
    </xf>
    <xf numFmtId="9" fontId="5" fillId="0" borderId="5" xfId="5" applyNumberFormat="1" applyFont="1" applyFill="1" applyBorder="1" applyAlignment="1">
      <alignment horizontal="center" vertical="center" wrapText="1"/>
    </xf>
    <xf numFmtId="9" fontId="5" fillId="0" borderId="6" xfId="5" applyNumberFormat="1"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9" fontId="8" fillId="0" borderId="4" xfId="0" applyNumberFormat="1" applyFont="1" applyFill="1" applyBorder="1" applyAlignment="1">
      <alignment horizontal="center" vertical="center" wrapText="1"/>
    </xf>
    <xf numFmtId="0" fontId="5" fillId="0" borderId="1" xfId="5" applyFont="1" applyFill="1" applyBorder="1" applyAlignment="1">
      <alignment horizontal="left" vertical="top" wrapText="1"/>
    </xf>
    <xf numFmtId="0" fontId="5" fillId="0" borderId="4" xfId="5" applyFont="1" applyFill="1" applyBorder="1" applyAlignment="1">
      <alignment horizontal="left" vertical="top" wrapText="1"/>
    </xf>
    <xf numFmtId="0" fontId="5" fillId="0" borderId="6" xfId="5" applyFont="1" applyFill="1" applyBorder="1" applyAlignment="1">
      <alignment horizontal="left" vertical="top" wrapText="1"/>
    </xf>
    <xf numFmtId="9" fontId="5" fillId="0" borderId="1" xfId="5" applyNumberFormat="1" applyFont="1" applyFill="1" applyBorder="1" applyAlignment="1">
      <alignment horizontal="center" vertical="top" wrapText="1"/>
    </xf>
    <xf numFmtId="0" fontId="5" fillId="0" borderId="1" xfId="0" applyFont="1" applyBorder="1" applyAlignment="1">
      <alignment horizontal="left" vertical="center" wrapText="1"/>
    </xf>
    <xf numFmtId="0" fontId="5" fillId="0" borderId="5" xfId="5" applyFont="1" applyFill="1" applyBorder="1" applyAlignment="1">
      <alignment horizontal="left" vertical="top" wrapText="1"/>
    </xf>
    <xf numFmtId="9" fontId="5" fillId="0" borderId="4" xfId="0" applyNumberFormat="1" applyFont="1" applyFill="1" applyBorder="1" applyAlignment="1">
      <alignment horizontal="center" vertical="center"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9" fontId="7" fillId="3" borderId="4" xfId="13" applyFont="1" applyFill="1" applyBorder="1" applyAlignment="1">
      <alignment horizontal="center" vertical="center" wrapText="1"/>
    </xf>
    <xf numFmtId="9" fontId="7" fillId="3" borderId="5" xfId="13" applyFont="1" applyFill="1" applyBorder="1" applyAlignment="1">
      <alignment horizontal="center" vertical="center" wrapText="1"/>
    </xf>
    <xf numFmtId="9" fontId="7" fillId="3" borderId="6" xfId="13" applyFont="1" applyFill="1" applyBorder="1" applyAlignment="1">
      <alignment horizontal="center" vertical="center" wrapText="1"/>
    </xf>
    <xf numFmtId="0" fontId="8" fillId="0" borderId="1" xfId="5" applyFont="1" applyFill="1" applyBorder="1" applyAlignment="1">
      <alignment horizontal="center" vertical="top"/>
    </xf>
    <xf numFmtId="0" fontId="52" fillId="0" borderId="0" xfId="0" applyFont="1" applyBorder="1" applyAlignment="1">
      <alignment horizontal="center" vertical="center"/>
    </xf>
    <xf numFmtId="0" fontId="22" fillId="0" borderId="0" xfId="0" applyFont="1" applyBorder="1" applyAlignment="1">
      <alignment horizontal="center"/>
    </xf>
    <xf numFmtId="0" fontId="22" fillId="0" borderId="4" xfId="0" applyFont="1" applyBorder="1" applyAlignment="1">
      <alignment horizontal="center" vertical="top"/>
    </xf>
    <xf numFmtId="0" fontId="22" fillId="0" borderId="6" xfId="0" applyFont="1" applyBorder="1" applyAlignment="1">
      <alignment horizontal="center" vertical="top"/>
    </xf>
    <xf numFmtId="9" fontId="8" fillId="0" borderId="4" xfId="13" applyFont="1" applyBorder="1" applyAlignment="1">
      <alignment horizontal="center" vertical="top"/>
    </xf>
    <xf numFmtId="9" fontId="8" fillId="0" borderId="5" xfId="13" applyFont="1" applyBorder="1" applyAlignment="1">
      <alignment horizontal="center" vertical="top"/>
    </xf>
    <xf numFmtId="9" fontId="8" fillId="0" borderId="6" xfId="13" applyFont="1" applyBorder="1" applyAlignment="1">
      <alignment horizontal="center" vertical="top"/>
    </xf>
    <xf numFmtId="0" fontId="22" fillId="0" borderId="6" xfId="0" applyFont="1" applyBorder="1" applyAlignment="1">
      <alignment horizontal="left" vertical="center" wrapText="1"/>
    </xf>
    <xf numFmtId="0" fontId="13" fillId="2" borderId="1" xfId="0" applyFont="1" applyFill="1" applyBorder="1" applyAlignment="1">
      <alignment horizontal="center"/>
    </xf>
    <xf numFmtId="0" fontId="15" fillId="0" borderId="0" xfId="0" applyFont="1" applyFill="1" applyBorder="1" applyAlignment="1">
      <alignment horizontal="left" vertical="center" wrapText="1"/>
    </xf>
    <xf numFmtId="0" fontId="13" fillId="3" borderId="1" xfId="0" applyFont="1" applyFill="1" applyBorder="1" applyAlignment="1">
      <alignment horizontal="center"/>
    </xf>
    <xf numFmtId="0" fontId="8" fillId="0" borderId="1" xfId="5" applyFont="1" applyBorder="1" applyAlignment="1">
      <alignment horizontal="left" vertical="top" wrapText="1"/>
    </xf>
    <xf numFmtId="0" fontId="8" fillId="4" borderId="4" xfId="0" applyFont="1" applyFill="1" applyBorder="1" applyAlignment="1" applyProtection="1">
      <alignment horizontal="left" vertical="top" wrapText="1"/>
      <protection locked="0"/>
    </xf>
    <xf numFmtId="0" fontId="8" fillId="4" borderId="5" xfId="0" applyFont="1" applyFill="1" applyBorder="1" applyAlignment="1" applyProtection="1">
      <alignment horizontal="left" vertical="top" wrapText="1"/>
      <protection locked="0"/>
    </xf>
    <xf numFmtId="0" fontId="8" fillId="4" borderId="6" xfId="0" applyFont="1" applyFill="1" applyBorder="1" applyAlignment="1" applyProtection="1">
      <alignment horizontal="left" vertical="top" wrapText="1"/>
      <protection locked="0"/>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8" fillId="4" borderId="4" xfId="0" quotePrefix="1" applyFont="1" applyFill="1" applyBorder="1" applyAlignment="1">
      <alignment horizontal="left" vertical="top" wrapText="1"/>
    </xf>
    <xf numFmtId="0" fontId="8" fillId="4" borderId="6" xfId="0" quotePrefix="1" applyFont="1" applyFill="1" applyBorder="1" applyAlignment="1">
      <alignment horizontal="left" vertical="top" wrapText="1"/>
    </xf>
    <xf numFmtId="0" fontId="8" fillId="0" borderId="1" xfId="0" applyFont="1" applyBorder="1" applyAlignment="1">
      <alignment vertical="top" wrapText="1"/>
    </xf>
    <xf numFmtId="9" fontId="8" fillId="0" borderId="1" xfId="13" applyFont="1" applyBorder="1" applyAlignment="1">
      <alignment horizontal="center" vertical="top" wrapText="1"/>
    </xf>
    <xf numFmtId="0" fontId="15" fillId="0" borderId="20"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5" fillId="2" borderId="1" xfId="0" applyFont="1" applyFill="1" applyBorder="1" applyAlignment="1">
      <alignment horizontal="left" wrapText="1"/>
    </xf>
    <xf numFmtId="0" fontId="8" fillId="0" borderId="4" xfId="5" applyFont="1" applyFill="1" applyBorder="1" applyAlignment="1">
      <alignment horizontal="center" vertical="center"/>
    </xf>
    <xf numFmtId="0" fontId="8" fillId="0" borderId="5" xfId="5" applyFont="1" applyFill="1" applyBorder="1" applyAlignment="1">
      <alignment horizontal="center" vertical="center"/>
    </xf>
    <xf numFmtId="0" fontId="8" fillId="0" borderId="4" xfId="5" applyFont="1" applyFill="1" applyBorder="1" applyAlignment="1">
      <alignment vertical="top" wrapText="1"/>
    </xf>
    <xf numFmtId="0" fontId="8" fillId="0" borderId="5" xfId="5" applyFont="1" applyFill="1" applyBorder="1" applyAlignment="1">
      <alignment vertical="top" wrapText="1"/>
    </xf>
    <xf numFmtId="0" fontId="8" fillId="0" borderId="1" xfId="15" applyFont="1" applyFill="1" applyBorder="1" applyAlignment="1">
      <alignment vertical="top" wrapText="1"/>
    </xf>
    <xf numFmtId="0" fontId="16" fillId="4" borderId="0" xfId="0" applyFont="1" applyFill="1" applyBorder="1" applyAlignment="1">
      <alignment vertical="center"/>
    </xf>
    <xf numFmtId="3" fontId="8" fillId="0" borderId="4" xfId="0" applyNumberFormat="1" applyFont="1" applyBorder="1" applyAlignment="1">
      <alignment horizontal="center" vertical="top" wrapText="1"/>
    </xf>
    <xf numFmtId="3" fontId="8" fillId="0" borderId="6" xfId="0" applyNumberFormat="1" applyFont="1" applyBorder="1" applyAlignment="1">
      <alignment horizontal="center" vertical="top" wrapText="1"/>
    </xf>
    <xf numFmtId="0" fontId="22" fillId="0" borderId="1" xfId="0" applyFont="1" applyFill="1" applyBorder="1" applyAlignment="1">
      <alignment horizontal="left" vertical="top" wrapText="1"/>
    </xf>
    <xf numFmtId="0" fontId="8" fillId="0" borderId="4" xfId="0" applyFont="1" applyBorder="1" applyAlignment="1">
      <alignment horizontal="center" vertical="top"/>
    </xf>
    <xf numFmtId="0" fontId="8" fillId="0" borderId="6" xfId="0" applyFont="1" applyBorder="1" applyAlignment="1">
      <alignment horizontal="center" vertical="top"/>
    </xf>
    <xf numFmtId="0" fontId="15" fillId="0" borderId="20" xfId="0" applyFont="1" applyFill="1" applyBorder="1" applyAlignment="1">
      <alignment horizontal="left" wrapText="1"/>
    </xf>
    <xf numFmtId="0" fontId="15" fillId="0" borderId="21" xfId="0" applyFont="1" applyFill="1" applyBorder="1" applyAlignment="1">
      <alignment horizontal="left" wrapText="1"/>
    </xf>
    <xf numFmtId="0" fontId="15" fillId="0" borderId="19" xfId="0" applyFont="1" applyFill="1" applyBorder="1" applyAlignment="1">
      <alignment horizontal="left" wrapText="1"/>
    </xf>
    <xf numFmtId="0" fontId="22" fillId="2" borderId="1" xfId="0" applyFont="1" applyFill="1" applyBorder="1" applyAlignment="1">
      <alignment horizontal="left" vertical="top" wrapText="1"/>
    </xf>
    <xf numFmtId="9" fontId="5" fillId="0" borderId="4" xfId="13" applyFont="1" applyBorder="1" applyAlignment="1">
      <alignment horizontal="center" vertical="top"/>
    </xf>
    <xf numFmtId="9" fontId="5" fillId="0" borderId="5" xfId="13" applyFont="1" applyBorder="1" applyAlignment="1">
      <alignment horizontal="center" vertical="top"/>
    </xf>
    <xf numFmtId="9" fontId="5" fillId="0" borderId="6" xfId="13" applyFont="1" applyBorder="1" applyAlignment="1">
      <alignment horizontal="center" vertical="top"/>
    </xf>
    <xf numFmtId="0" fontId="21" fillId="0" borderId="1" xfId="0" quotePrefix="1" applyFont="1" applyBorder="1" applyAlignment="1">
      <alignment vertical="top" wrapText="1"/>
    </xf>
    <xf numFmtId="0" fontId="21" fillId="0" borderId="1" xfId="5" applyFont="1" applyFill="1" applyBorder="1" applyAlignment="1">
      <alignment horizontal="left" vertical="top" wrapText="1"/>
    </xf>
    <xf numFmtId="9" fontId="5" fillId="0" borderId="4" xfId="13" applyFont="1" applyFill="1" applyBorder="1" applyAlignment="1">
      <alignment horizontal="center" vertical="top" wrapText="1"/>
    </xf>
    <xf numFmtId="9" fontId="5" fillId="0" borderId="5" xfId="13" applyFont="1" applyFill="1" applyBorder="1" applyAlignment="1">
      <alignment horizontal="center" vertical="top" wrapText="1"/>
    </xf>
    <xf numFmtId="9" fontId="5" fillId="0" borderId="6" xfId="13" applyFont="1" applyFill="1" applyBorder="1" applyAlignment="1">
      <alignment horizontal="center" vertical="top" wrapText="1"/>
    </xf>
    <xf numFmtId="0" fontId="21" fillId="0" borderId="1" xfId="5" quotePrefix="1" applyFont="1" applyFill="1" applyBorder="1" applyAlignment="1">
      <alignment horizontal="left" vertical="top" wrapText="1"/>
    </xf>
    <xf numFmtId="0" fontId="21" fillId="0" borderId="1" xfId="0" applyNumberFormat="1" applyFont="1" applyBorder="1" applyAlignment="1">
      <alignment horizontal="center" vertical="top" wrapText="1"/>
    </xf>
    <xf numFmtId="0" fontId="22" fillId="0" borderId="1" xfId="0" applyFont="1" applyBorder="1" applyAlignment="1">
      <alignment horizontal="left" vertical="center" wrapText="1"/>
    </xf>
    <xf numFmtId="9" fontId="22" fillId="0" borderId="1" xfId="0" applyNumberFormat="1" applyFont="1" applyBorder="1" applyAlignment="1">
      <alignment horizontal="center" vertical="center" wrapText="1"/>
    </xf>
    <xf numFmtId="0" fontId="15" fillId="0" borderId="14" xfId="0" applyFont="1" applyFill="1" applyBorder="1" applyAlignment="1">
      <alignment horizontal="left" vertical="center" wrapText="1"/>
    </xf>
    <xf numFmtId="0" fontId="12" fillId="2" borderId="23" xfId="0" applyFont="1" applyFill="1" applyBorder="1" applyAlignment="1">
      <alignment horizontal="left" vertical="center" wrapText="1"/>
    </xf>
    <xf numFmtId="0" fontId="12" fillId="2" borderId="10" xfId="0" applyFont="1" applyFill="1" applyBorder="1" applyAlignment="1">
      <alignment horizontal="left" vertical="center" wrapText="1"/>
    </xf>
    <xf numFmtId="9" fontId="5" fillId="0" borderId="4" xfId="0" applyNumberFormat="1" applyFont="1" applyBorder="1" applyAlignment="1">
      <alignment horizontal="center" vertical="top"/>
    </xf>
    <xf numFmtId="9" fontId="5" fillId="0" borderId="5" xfId="0" applyNumberFormat="1" applyFont="1" applyBorder="1" applyAlignment="1">
      <alignment horizontal="center" vertical="top"/>
    </xf>
    <xf numFmtId="9" fontId="5" fillId="0" borderId="6" xfId="0" applyNumberFormat="1" applyFont="1" applyBorder="1" applyAlignment="1">
      <alignment horizontal="center" vertical="top"/>
    </xf>
    <xf numFmtId="0" fontId="5" fillId="4" borderId="4" xfId="0" applyFont="1" applyFill="1" applyBorder="1" applyAlignment="1">
      <alignment horizontal="left" vertical="top" wrapText="1"/>
    </xf>
    <xf numFmtId="0" fontId="5" fillId="4" borderId="5" xfId="0" applyFont="1" applyFill="1" applyBorder="1" applyAlignment="1">
      <alignment horizontal="left" vertical="top" wrapText="1"/>
    </xf>
    <xf numFmtId="0" fontId="5" fillId="4" borderId="6" xfId="0" applyFont="1" applyFill="1" applyBorder="1" applyAlignment="1">
      <alignment horizontal="left" vertical="top" wrapText="1"/>
    </xf>
    <xf numFmtId="0" fontId="8" fillId="4" borderId="6" xfId="0" applyFont="1" applyFill="1" applyBorder="1" applyAlignment="1">
      <alignment horizontal="left" vertical="top" wrapText="1"/>
    </xf>
    <xf numFmtId="0" fontId="10" fillId="0" borderId="1" xfId="0" applyFont="1" applyBorder="1" applyAlignment="1">
      <alignment horizontal="left" vertical="top" wrapText="1"/>
    </xf>
    <xf numFmtId="0" fontId="5" fillId="0" borderId="1" xfId="0" applyFont="1" applyBorder="1" applyAlignment="1">
      <alignment horizontal="center" vertical="top" wrapText="1"/>
    </xf>
    <xf numFmtId="0" fontId="22" fillId="0" borderId="5" xfId="0" applyFont="1" applyBorder="1" applyAlignment="1">
      <alignment horizontal="center" vertical="top"/>
    </xf>
    <xf numFmtId="0" fontId="5" fillId="4" borderId="4" xfId="5" applyFont="1" applyFill="1" applyBorder="1" applyAlignment="1">
      <alignment horizontal="left" vertical="top" wrapText="1"/>
    </xf>
    <xf numFmtId="0" fontId="5" fillId="4" borderId="5" xfId="5" applyFont="1" applyFill="1" applyBorder="1" applyAlignment="1">
      <alignment horizontal="left" vertical="top" wrapText="1"/>
    </xf>
    <xf numFmtId="0" fontId="5" fillId="4" borderId="6" xfId="5" applyFont="1" applyFill="1" applyBorder="1" applyAlignment="1">
      <alignment horizontal="left" vertical="top" wrapText="1"/>
    </xf>
    <xf numFmtId="9" fontId="8" fillId="0" borderId="4" xfId="0" applyNumberFormat="1" applyFont="1" applyBorder="1" applyAlignment="1">
      <alignment horizontal="center" vertical="top"/>
    </xf>
    <xf numFmtId="9" fontId="8" fillId="0" borderId="6" xfId="0" applyNumberFormat="1" applyFont="1" applyBorder="1" applyAlignment="1">
      <alignment horizontal="center" vertical="top"/>
    </xf>
    <xf numFmtId="1" fontId="28" fillId="0" borderId="2" xfId="0" applyNumberFormat="1" applyFont="1" applyBorder="1" applyAlignment="1">
      <alignment horizontal="center" vertical="top" wrapText="1"/>
    </xf>
    <xf numFmtId="1" fontId="28" fillId="0" borderId="7" xfId="0" applyNumberFormat="1" applyFont="1" applyBorder="1" applyAlignment="1">
      <alignment horizontal="center" vertical="top" wrapText="1"/>
    </xf>
    <xf numFmtId="1" fontId="28" fillId="0" borderId="3" xfId="0" applyNumberFormat="1" applyFont="1" applyBorder="1" applyAlignment="1">
      <alignment horizontal="center" vertical="top" wrapText="1"/>
    </xf>
    <xf numFmtId="9" fontId="46" fillId="0" borderId="4" xfId="0" applyNumberFormat="1" applyFont="1" applyBorder="1" applyAlignment="1">
      <alignment horizontal="center" vertical="top" wrapText="1"/>
    </xf>
    <xf numFmtId="9" fontId="46" fillId="0" borderId="6" xfId="0" applyNumberFormat="1" applyFont="1" applyBorder="1" applyAlignment="1">
      <alignment horizontal="center" vertical="top" wrapText="1"/>
    </xf>
    <xf numFmtId="0" fontId="23" fillId="3" borderId="5"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2" borderId="2"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3"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3" xfId="0" applyFont="1" applyFill="1" applyBorder="1" applyAlignment="1">
      <alignment horizontal="center" vertical="center"/>
    </xf>
    <xf numFmtId="0" fontId="5" fillId="0" borderId="0" xfId="0" applyFont="1" applyAlignment="1">
      <alignment horizontal="center" vertical="center"/>
    </xf>
    <xf numFmtId="0" fontId="15" fillId="0" borderId="0" xfId="0" applyFont="1" applyAlignment="1">
      <alignment horizontal="center" vertical="center"/>
    </xf>
    <xf numFmtId="0" fontId="6" fillId="0" borderId="14" xfId="0" applyFont="1" applyBorder="1" applyAlignment="1">
      <alignment horizontal="center" vertical="center" wrapText="1"/>
    </xf>
    <xf numFmtId="0" fontId="5" fillId="2" borderId="31" xfId="0" applyFont="1" applyFill="1" applyBorder="1" applyAlignment="1">
      <alignment horizontal="left" vertical="center" wrapText="1"/>
    </xf>
    <xf numFmtId="0" fontId="5" fillId="2" borderId="32" xfId="0" applyFont="1" applyFill="1" applyBorder="1" applyAlignment="1">
      <alignment horizontal="left" vertical="center" wrapText="1"/>
    </xf>
    <xf numFmtId="0" fontId="23" fillId="3" borderId="5" xfId="0" applyFont="1" applyFill="1" applyBorder="1" applyAlignment="1">
      <alignment horizontal="center" vertical="center"/>
    </xf>
    <xf numFmtId="0" fontId="23" fillId="3" borderId="6" xfId="0" applyFont="1" applyFill="1" applyBorder="1" applyAlignment="1">
      <alignment horizontal="center" vertical="center"/>
    </xf>
    <xf numFmtId="0" fontId="8" fillId="0" borderId="4" xfId="5" applyFont="1" applyBorder="1" applyAlignment="1">
      <alignment horizontal="left" vertical="center"/>
    </xf>
    <xf numFmtId="0" fontId="8" fillId="0" borderId="6" xfId="5" applyFont="1" applyBorder="1" applyAlignment="1">
      <alignment horizontal="left" vertical="center"/>
    </xf>
    <xf numFmtId="0" fontId="58" fillId="0" borderId="4" xfId="0" applyFont="1" applyBorder="1" applyAlignment="1">
      <alignment horizontal="left" vertical="top" wrapText="1"/>
    </xf>
    <xf numFmtId="0" fontId="58" fillId="0" borderId="5" xfId="0" applyFont="1" applyBorder="1" applyAlignment="1">
      <alignment horizontal="left" vertical="top" wrapText="1"/>
    </xf>
    <xf numFmtId="0" fontId="8" fillId="4" borderId="4" xfId="0" applyFont="1" applyFill="1" applyBorder="1" applyAlignment="1" applyProtection="1">
      <alignment horizontal="center" vertical="top" wrapText="1"/>
      <protection locked="0"/>
    </xf>
    <xf numFmtId="0" fontId="8" fillId="4" borderId="6" xfId="0" applyFont="1" applyFill="1" applyBorder="1" applyAlignment="1" applyProtection="1">
      <alignment horizontal="center" vertical="top" wrapText="1"/>
      <protection locked="0"/>
    </xf>
    <xf numFmtId="44" fontId="8" fillId="0" borderId="4" xfId="6" applyFont="1" applyFill="1" applyBorder="1" applyAlignment="1">
      <alignment horizontal="center" vertical="center"/>
    </xf>
    <xf numFmtId="44" fontId="8" fillId="0" borderId="6" xfId="6" applyFont="1" applyFill="1" applyBorder="1" applyAlignment="1">
      <alignment horizontal="center" vertical="center"/>
    </xf>
    <xf numFmtId="0" fontId="15" fillId="0" borderId="0" xfId="0" applyFont="1" applyBorder="1" applyAlignment="1">
      <alignment horizontal="center" wrapText="1"/>
    </xf>
    <xf numFmtId="44" fontId="7" fillId="3" borderId="4" xfId="6" applyFont="1" applyFill="1" applyBorder="1" applyAlignment="1">
      <alignment horizontal="center" vertical="center" wrapText="1"/>
    </xf>
    <xf numFmtId="9" fontId="5" fillId="0" borderId="1" xfId="0" applyNumberFormat="1" applyFont="1" applyBorder="1" applyAlignment="1">
      <alignment horizontal="center" vertical="top"/>
    </xf>
    <xf numFmtId="1" fontId="5" fillId="0" borderId="4" xfId="0" applyNumberFormat="1" applyFont="1" applyBorder="1" applyAlignment="1">
      <alignment horizontal="center" vertical="center"/>
    </xf>
    <xf numFmtId="1" fontId="5" fillId="0" borderId="6" xfId="0" applyNumberFormat="1" applyFont="1" applyBorder="1" applyAlignment="1">
      <alignment horizontal="center" vertical="center"/>
    </xf>
    <xf numFmtId="1" fontId="5" fillId="0" borderId="4"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0" fontId="8" fillId="0" borderId="5" xfId="5" quotePrefix="1" applyFont="1" applyFill="1" applyBorder="1" applyAlignment="1">
      <alignment horizontal="left" vertical="top" wrapText="1"/>
    </xf>
    <xf numFmtId="0" fontId="8" fillId="0" borderId="6" xfId="5" quotePrefix="1" applyFont="1" applyFill="1" applyBorder="1" applyAlignment="1">
      <alignment horizontal="left" vertical="top" wrapText="1"/>
    </xf>
    <xf numFmtId="0" fontId="8" fillId="4" borderId="4" xfId="5" applyFont="1" applyFill="1" applyBorder="1" applyAlignment="1">
      <alignment vertical="top" wrapText="1"/>
    </xf>
    <xf numFmtId="0" fontId="8" fillId="4" borderId="5" xfId="5" applyFont="1" applyFill="1" applyBorder="1" applyAlignment="1">
      <alignment vertical="top" wrapText="1"/>
    </xf>
    <xf numFmtId="0" fontId="8" fillId="4" borderId="6" xfId="5" applyFont="1" applyFill="1" applyBorder="1" applyAlignment="1">
      <alignment vertical="top" wrapText="1"/>
    </xf>
    <xf numFmtId="0" fontId="19" fillId="4" borderId="0" xfId="0" applyFont="1" applyFill="1" applyBorder="1" applyAlignment="1">
      <alignment horizontal="left" vertical="center"/>
    </xf>
    <xf numFmtId="0" fontId="22" fillId="0" borderId="1" xfId="0" applyFont="1" applyBorder="1" applyAlignment="1">
      <alignment horizontal="center" vertical="top"/>
    </xf>
    <xf numFmtId="0" fontId="8" fillId="4" borderId="4" xfId="0" applyFont="1" applyFill="1" applyBorder="1" applyAlignment="1">
      <alignment horizontal="center" vertical="top" wrapText="1"/>
    </xf>
    <xf numFmtId="0" fontId="8" fillId="4" borderId="5" xfId="0" applyFont="1" applyFill="1" applyBorder="1" applyAlignment="1">
      <alignment horizontal="center" vertical="top" wrapText="1"/>
    </xf>
    <xf numFmtId="9" fontId="8" fillId="4" borderId="4" xfId="0" applyNumberFormat="1" applyFont="1" applyFill="1" applyBorder="1" applyAlignment="1">
      <alignment horizontal="center" vertical="top" wrapText="1"/>
    </xf>
    <xf numFmtId="9" fontId="8" fillId="4" borderId="5" xfId="0" applyNumberFormat="1" applyFont="1" applyFill="1" applyBorder="1" applyAlignment="1">
      <alignment horizontal="center" vertical="top" wrapText="1"/>
    </xf>
    <xf numFmtId="9" fontId="8" fillId="4" borderId="4" xfId="13" applyFont="1" applyFill="1" applyBorder="1" applyAlignment="1">
      <alignment horizontal="center" vertical="top" wrapText="1"/>
    </xf>
    <xf numFmtId="9" fontId="8" fillId="4" borderId="5" xfId="13" applyFont="1" applyFill="1" applyBorder="1" applyAlignment="1">
      <alignment horizontal="center" vertical="top" wrapText="1"/>
    </xf>
    <xf numFmtId="0" fontId="8" fillId="4" borderId="1" xfId="0" applyFont="1" applyFill="1" applyBorder="1" applyAlignment="1">
      <alignment horizontal="left" vertical="top" wrapText="1"/>
    </xf>
    <xf numFmtId="9" fontId="8" fillId="4" borderId="6" xfId="13" applyFont="1" applyFill="1" applyBorder="1" applyAlignment="1">
      <alignment horizontal="center" vertical="top" wrapText="1"/>
    </xf>
    <xf numFmtId="0" fontId="8" fillId="4" borderId="4" xfId="0" applyFont="1" applyFill="1" applyBorder="1" applyAlignment="1">
      <alignment horizontal="center" vertical="top"/>
    </xf>
    <xf numFmtId="0" fontId="8" fillId="4" borderId="6" xfId="0" applyFont="1" applyFill="1" applyBorder="1" applyAlignment="1">
      <alignment horizontal="center" vertical="top"/>
    </xf>
    <xf numFmtId="0" fontId="8" fillId="4" borderId="4" xfId="0" applyFont="1" applyFill="1" applyBorder="1" applyAlignment="1">
      <alignment vertical="top" wrapText="1"/>
    </xf>
    <xf numFmtId="0" fontId="8" fillId="4" borderId="5" xfId="0" applyFont="1" applyFill="1" applyBorder="1" applyAlignment="1">
      <alignment vertical="top" wrapText="1"/>
    </xf>
    <xf numFmtId="0" fontId="10" fillId="2" borderId="1" xfId="0" applyFont="1" applyFill="1" applyBorder="1" applyAlignment="1">
      <alignment horizontal="left" vertical="top" wrapText="1"/>
    </xf>
    <xf numFmtId="0" fontId="12" fillId="0" borderId="0" xfId="0" applyFont="1" applyFill="1" applyBorder="1" applyAlignment="1">
      <alignment horizontal="center"/>
    </xf>
    <xf numFmtId="0" fontId="10" fillId="2" borderId="1" xfId="0" applyFont="1" applyFill="1" applyBorder="1" applyAlignment="1">
      <alignment horizontal="left" vertical="top"/>
    </xf>
    <xf numFmtId="0" fontId="0" fillId="0" borderId="5" xfId="0" applyBorder="1" applyAlignment="1">
      <alignment horizontal="center" vertical="top" wrapText="1"/>
    </xf>
    <xf numFmtId="0" fontId="0" fillId="0" borderId="6" xfId="0" applyBorder="1" applyAlignment="1">
      <alignment horizontal="center" vertical="top" wrapText="1"/>
    </xf>
    <xf numFmtId="0" fontId="8" fillId="0" borderId="5" xfId="0" quotePrefix="1" applyFont="1" applyBorder="1" applyAlignment="1">
      <alignment horizontal="left" vertical="top" wrapText="1"/>
    </xf>
    <xf numFmtId="0" fontId="8" fillId="0" borderId="6" xfId="0" quotePrefix="1" applyFont="1" applyBorder="1" applyAlignment="1">
      <alignment horizontal="left" vertical="top" wrapText="1"/>
    </xf>
    <xf numFmtId="3" fontId="22" fillId="0" borderId="4" xfId="0" applyNumberFormat="1" applyFont="1" applyBorder="1" applyAlignment="1">
      <alignment horizontal="center" vertical="top" wrapText="1"/>
    </xf>
    <xf numFmtId="3" fontId="22" fillId="0" borderId="5" xfId="0" applyNumberFormat="1" applyFont="1" applyBorder="1" applyAlignment="1">
      <alignment horizontal="center" vertical="top" wrapText="1"/>
    </xf>
    <xf numFmtId="3" fontId="22" fillId="0" borderId="6" xfId="0" applyNumberFormat="1" applyFont="1" applyBorder="1" applyAlignment="1">
      <alignment horizontal="center" vertical="top" wrapText="1"/>
    </xf>
    <xf numFmtId="0" fontId="20" fillId="0" borderId="0" xfId="0" applyFont="1" applyAlignment="1">
      <alignment horizontal="center" vertical="top"/>
    </xf>
    <xf numFmtId="0" fontId="61" fillId="2" borderId="2" xfId="0" applyFont="1" applyFill="1" applyBorder="1" applyAlignment="1">
      <alignment horizontal="center" vertical="top"/>
    </xf>
    <xf numFmtId="0" fontId="61" fillId="2" borderId="7" xfId="0" applyFont="1" applyFill="1" applyBorder="1" applyAlignment="1">
      <alignment horizontal="center" vertical="top"/>
    </xf>
    <xf numFmtId="0" fontId="61" fillId="2" borderId="3" xfId="0" applyFont="1" applyFill="1" applyBorder="1" applyAlignment="1">
      <alignment horizontal="center" vertical="top"/>
    </xf>
    <xf numFmtId="0" fontId="22" fillId="0" borderId="1" xfId="0" applyFont="1" applyFill="1" applyBorder="1" applyAlignment="1">
      <alignment horizontal="center" vertical="top" wrapText="1"/>
    </xf>
    <xf numFmtId="0" fontId="21" fillId="0" borderId="6" xfId="0" applyFont="1" applyBorder="1" applyAlignment="1">
      <alignment horizontal="center" vertical="top"/>
    </xf>
    <xf numFmtId="9" fontId="22" fillId="0" borderId="6" xfId="13" applyFont="1" applyFill="1" applyBorder="1" applyAlignment="1">
      <alignment horizontal="center" vertical="top" wrapText="1"/>
    </xf>
    <xf numFmtId="9" fontId="22" fillId="0" borderId="1" xfId="13" applyFont="1" applyFill="1" applyBorder="1" applyAlignment="1">
      <alignment horizontal="center" vertical="top" wrapText="1"/>
    </xf>
    <xf numFmtId="9" fontId="21" fillId="0" borderId="4" xfId="0" applyNumberFormat="1" applyFont="1" applyFill="1" applyBorder="1" applyAlignment="1">
      <alignment horizontal="center" vertical="top"/>
    </xf>
    <xf numFmtId="9" fontId="21" fillId="0" borderId="5" xfId="0" applyNumberFormat="1" applyFont="1" applyFill="1" applyBorder="1" applyAlignment="1">
      <alignment horizontal="center" vertical="top"/>
    </xf>
    <xf numFmtId="9" fontId="21" fillId="0" borderId="6" xfId="0" applyNumberFormat="1" applyFont="1" applyFill="1" applyBorder="1" applyAlignment="1">
      <alignment horizontal="center" vertical="top"/>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21" fillId="0" borderId="6" xfId="0" applyFont="1" applyFill="1" applyBorder="1" applyAlignment="1">
      <alignment vertical="top" wrapText="1"/>
    </xf>
    <xf numFmtId="9" fontId="21" fillId="0" borderId="1" xfId="0" applyNumberFormat="1" applyFont="1" applyFill="1" applyBorder="1" applyAlignment="1">
      <alignment horizontal="left" vertical="top" wrapText="1"/>
    </xf>
    <xf numFmtId="0" fontId="15" fillId="0" borderId="0" xfId="0" applyFont="1" applyAlignment="1">
      <alignment horizontal="center"/>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0" fillId="0" borderId="19" xfId="0" applyFont="1" applyBorder="1" applyAlignment="1">
      <alignment horizontal="left" vertical="center" wrapText="1"/>
    </xf>
    <xf numFmtId="0" fontId="18" fillId="3" borderId="2"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6" fillId="4" borderId="10" xfId="0" applyFont="1" applyFill="1" applyBorder="1" applyAlignment="1">
      <alignment horizontal="left" vertical="center"/>
    </xf>
    <xf numFmtId="0" fontId="17" fillId="2" borderId="2" xfId="0" applyFont="1" applyFill="1" applyBorder="1" applyAlignment="1">
      <alignment horizontal="left" vertical="center"/>
    </xf>
    <xf numFmtId="0" fontId="17" fillId="2" borderId="7" xfId="0" applyFont="1" applyFill="1" applyBorder="1" applyAlignment="1">
      <alignment horizontal="left" vertical="center"/>
    </xf>
    <xf numFmtId="0" fontId="17" fillId="2" borderId="3" xfId="0" applyFont="1" applyFill="1" applyBorder="1" applyAlignment="1">
      <alignment horizontal="left" vertical="center"/>
    </xf>
    <xf numFmtId="0" fontId="7" fillId="3" borderId="5"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top" wrapText="1"/>
      <protection locked="0"/>
    </xf>
    <xf numFmtId="0" fontId="7" fillId="2" borderId="7" xfId="0" applyFont="1" applyFill="1" applyBorder="1" applyAlignment="1" applyProtection="1">
      <alignment horizontal="center" vertical="top" wrapText="1"/>
      <protection locked="0"/>
    </xf>
    <xf numFmtId="0" fontId="7" fillId="2" borderId="3" xfId="0" applyFont="1" applyFill="1" applyBorder="1" applyAlignment="1" applyProtection="1">
      <alignment horizontal="center" vertical="top" wrapText="1"/>
      <protection locked="0"/>
    </xf>
    <xf numFmtId="0" fontId="7" fillId="2" borderId="2"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7"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top"/>
      <protection locked="0"/>
    </xf>
    <xf numFmtId="0" fontId="7" fillId="3" borderId="7" xfId="0" applyFont="1" applyFill="1" applyBorder="1" applyAlignment="1" applyProtection="1">
      <alignment horizontal="center" vertical="top"/>
      <protection locked="0"/>
    </xf>
    <xf numFmtId="0" fontId="7" fillId="3" borderId="3" xfId="0" applyFont="1" applyFill="1" applyBorder="1" applyAlignment="1" applyProtection="1">
      <alignment horizontal="center" vertical="top"/>
      <protection locked="0"/>
    </xf>
    <xf numFmtId="0" fontId="7" fillId="3" borderId="2" xfId="0" applyFont="1" applyFill="1" applyBorder="1" applyAlignment="1" applyProtection="1">
      <alignment horizontal="center" vertical="top" wrapText="1"/>
      <protection locked="0"/>
    </xf>
    <xf numFmtId="0" fontId="7" fillId="3" borderId="7" xfId="0" applyFont="1" applyFill="1" applyBorder="1" applyAlignment="1" applyProtection="1">
      <alignment horizontal="center" vertical="top" wrapText="1"/>
      <protection locked="0"/>
    </xf>
    <xf numFmtId="0" fontId="7" fillId="3" borderId="3" xfId="0" applyFont="1" applyFill="1" applyBorder="1" applyAlignment="1" applyProtection="1">
      <alignment horizontal="center" vertical="top" wrapText="1"/>
      <protection locked="0"/>
    </xf>
    <xf numFmtId="0" fontId="79" fillId="0" borderId="9" xfId="0" applyFont="1" applyBorder="1" applyAlignment="1">
      <alignment horizontal="center"/>
    </xf>
    <xf numFmtId="0" fontId="6" fillId="0" borderId="10" xfId="0" applyFont="1" applyBorder="1" applyAlignment="1">
      <alignment horizontal="center" wrapText="1"/>
    </xf>
    <xf numFmtId="0" fontId="6" fillId="0" borderId="10" xfId="0" applyFont="1" applyBorder="1" applyAlignment="1">
      <alignment horizontal="center"/>
    </xf>
    <xf numFmtId="0" fontId="74" fillId="3" borderId="1" xfId="0" applyFont="1" applyFill="1" applyBorder="1" applyAlignment="1">
      <alignment horizontal="center" vertical="center" wrapText="1"/>
    </xf>
    <xf numFmtId="0" fontId="75" fillId="3" borderId="1" xfId="0" applyFont="1" applyFill="1" applyBorder="1" applyAlignment="1">
      <alignment horizontal="center" vertical="center"/>
    </xf>
    <xf numFmtId="0" fontId="78" fillId="8" borderId="1" xfId="0" applyFont="1" applyFill="1" applyBorder="1" applyAlignment="1">
      <alignment horizontal="center" vertical="center" wrapText="1"/>
    </xf>
    <xf numFmtId="0" fontId="73" fillId="0" borderId="0" xfId="0" applyFont="1" applyFill="1" applyAlignment="1">
      <alignment horizontal="center"/>
    </xf>
    <xf numFmtId="0" fontId="74" fillId="3" borderId="4" xfId="0" applyFont="1" applyFill="1" applyBorder="1" applyAlignment="1">
      <alignment horizontal="center" vertical="center" wrapText="1"/>
    </xf>
    <xf numFmtId="0" fontId="74" fillId="3" borderId="5" xfId="0" applyFont="1" applyFill="1" applyBorder="1" applyAlignment="1">
      <alignment horizontal="center" vertical="center" wrapText="1"/>
    </xf>
    <xf numFmtId="0" fontId="74" fillId="3" borderId="6" xfId="0" applyFont="1" applyFill="1" applyBorder="1" applyAlignment="1">
      <alignment horizontal="center" vertical="center" wrapText="1"/>
    </xf>
    <xf numFmtId="0" fontId="74" fillId="2" borderId="1" xfId="0" applyFont="1" applyFill="1" applyBorder="1" applyAlignment="1">
      <alignment horizontal="center" vertical="center"/>
    </xf>
    <xf numFmtId="0" fontId="8" fillId="0" borderId="4" xfId="0" applyFont="1" applyFill="1" applyBorder="1" applyAlignment="1">
      <alignment horizontal="left" vertical="center" wrapText="1"/>
    </xf>
    <xf numFmtId="14" fontId="8" fillId="0" borderId="4" xfId="0" applyNumberFormat="1" applyFont="1" applyFill="1" applyBorder="1" applyAlignment="1">
      <alignment horizontal="center" vertical="center" wrapText="1"/>
    </xf>
    <xf numFmtId="43" fontId="8" fillId="0" borderId="4" xfId="0" applyNumberFormat="1" applyFont="1" applyFill="1" applyBorder="1" applyAlignment="1">
      <alignment vertical="center" wrapText="1"/>
    </xf>
    <xf numFmtId="0" fontId="8" fillId="0" borderId="1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7" xfId="0" applyFont="1" applyFill="1" applyBorder="1" applyAlignment="1">
      <alignment horizontal="center" vertical="center"/>
    </xf>
    <xf numFmtId="43" fontId="8" fillId="0" borderId="4" xfId="0" applyNumberFormat="1" applyFont="1" applyFill="1" applyBorder="1" applyAlignment="1">
      <alignment vertical="center" wrapText="1"/>
    </xf>
    <xf numFmtId="43" fontId="8" fillId="0" borderId="6" xfId="0" applyNumberFormat="1" applyFont="1" applyFill="1" applyBorder="1" applyAlignment="1">
      <alignment vertical="center" wrapText="1"/>
    </xf>
    <xf numFmtId="0" fontId="11" fillId="0" borderId="1" xfId="0" applyFont="1" applyFill="1" applyBorder="1" applyAlignment="1">
      <alignment horizontal="center" vertical="center" wrapText="1"/>
    </xf>
    <xf numFmtId="0" fontId="8" fillId="0" borderId="1" xfId="0" applyFont="1" applyFill="1" applyBorder="1" applyAlignment="1">
      <alignment vertical="top"/>
    </xf>
    <xf numFmtId="14" fontId="8" fillId="0" borderId="1" xfId="0" applyNumberFormat="1" applyFont="1" applyFill="1" applyBorder="1" applyAlignment="1">
      <alignment vertical="top" wrapText="1"/>
    </xf>
    <xf numFmtId="0" fontId="8" fillId="0" borderId="6" xfId="0" applyFont="1" applyFill="1" applyBorder="1" applyAlignment="1">
      <alignment vertical="top"/>
    </xf>
    <xf numFmtId="43" fontId="8" fillId="0" borderId="6" xfId="0" applyNumberFormat="1" applyFont="1" applyFill="1" applyBorder="1" applyAlignment="1">
      <alignment horizontal="center" vertical="center" wrapText="1"/>
    </xf>
    <xf numFmtId="0" fontId="8" fillId="0" borderId="6" xfId="0" applyFont="1" applyFill="1" applyBorder="1" applyAlignment="1">
      <alignment vertical="center"/>
    </xf>
    <xf numFmtId="4" fontId="8" fillId="0" borderId="1" xfId="0" applyNumberFormat="1" applyFont="1" applyFill="1" applyBorder="1" applyAlignment="1">
      <alignment vertical="center"/>
    </xf>
    <xf numFmtId="0" fontId="8" fillId="0" borderId="1" xfId="0" applyFont="1" applyFill="1" applyBorder="1" applyAlignment="1">
      <alignment vertical="center" wrapText="1"/>
    </xf>
    <xf numFmtId="0" fontId="8" fillId="0" borderId="6" xfId="0" applyFont="1" applyFill="1" applyBorder="1" applyAlignment="1">
      <alignment vertical="center" wrapText="1"/>
    </xf>
    <xf numFmtId="0" fontId="17" fillId="2" borderId="26" xfId="0" applyFont="1" applyFill="1" applyBorder="1" applyAlignment="1">
      <alignment horizontal="right"/>
    </xf>
    <xf numFmtId="0" fontId="17" fillId="2" borderId="27" xfId="0" applyFont="1" applyFill="1" applyBorder="1" applyAlignment="1">
      <alignment horizontal="right"/>
    </xf>
    <xf numFmtId="0" fontId="17" fillId="2" borderId="28" xfId="0" applyFont="1" applyFill="1" applyBorder="1" applyAlignment="1">
      <alignment horizontal="right"/>
    </xf>
    <xf numFmtId="0" fontId="17" fillId="2" borderId="29" xfId="0" applyFont="1" applyFill="1" applyBorder="1" applyAlignment="1">
      <alignment horizontal="right"/>
    </xf>
    <xf numFmtId="44" fontId="8" fillId="0" borderId="1" xfId="0" applyNumberFormat="1" applyFont="1" applyFill="1" applyBorder="1"/>
    <xf numFmtId="0" fontId="56" fillId="0" borderId="1" xfId="0" applyFont="1" applyFill="1" applyBorder="1" applyAlignment="1">
      <alignment horizontal="center" vertical="center"/>
    </xf>
    <xf numFmtId="0" fontId="68" fillId="0" borderId="1" xfId="0" applyFont="1" applyFill="1" applyBorder="1" applyAlignment="1">
      <alignment horizontal="center" vertical="center"/>
    </xf>
    <xf numFmtId="0" fontId="69" fillId="0" borderId="1" xfId="0" applyFont="1" applyFill="1" applyBorder="1" applyAlignment="1">
      <alignment horizontal="center" vertical="center"/>
    </xf>
  </cellXfs>
  <cellStyles count="18">
    <cellStyle name="Cálculo 2" xfId="17"/>
    <cellStyle name="Millares" xfId="7" builtinId="3"/>
    <cellStyle name="Millares 2" xfId="11"/>
    <cellStyle name="Moneda" xfId="6" builtinId="4"/>
    <cellStyle name="Moneda [0]" xfId="16" builtinId="7"/>
    <cellStyle name="Moneda 2" xfId="8"/>
    <cellStyle name="Normal" xfId="0" builtinId="0"/>
    <cellStyle name="Normal 2" xfId="1"/>
    <cellStyle name="Normal 2 2" xfId="2"/>
    <cellStyle name="Normal 2 3" xfId="5"/>
    <cellStyle name="Normal 3" xfId="3"/>
    <cellStyle name="Normal 3 2" xfId="15"/>
    <cellStyle name="Normal 4" xfId="9"/>
    <cellStyle name="Normal 4 2" xfId="10"/>
    <cellStyle name="Normal 4 2 2" xfId="14"/>
    <cellStyle name="Normal 4 3" xfId="12"/>
    <cellStyle name="Porcentaje" xfId="13" builtinId="5"/>
    <cellStyle name="Porcentual 2" xfId="4"/>
  </cellStyles>
  <dxfs count="627">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s>
  <tableStyles count="0" defaultTableStyle="TableStyleMedium2" defaultPivotStyle="PivotStyleLight16"/>
  <colors>
    <mruColors>
      <color rgb="FFCBD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26610</xdr:colOff>
      <xdr:row>0</xdr:row>
      <xdr:rowOff>148167</xdr:rowOff>
    </xdr:from>
    <xdr:to>
      <xdr:col>9</xdr:col>
      <xdr:colOff>376192</xdr:colOff>
      <xdr:row>5</xdr:row>
      <xdr:rowOff>121709</xdr:rowOff>
    </xdr:to>
    <xdr:pic>
      <xdr:nvPicPr>
        <xdr:cNvPr id="2" name="Imagen 1"/>
        <xdr:cNvPicPr>
          <a:picLocks noChangeAspect="1"/>
        </xdr:cNvPicPr>
      </xdr:nvPicPr>
      <xdr:blipFill>
        <a:blip xmlns:r="http://schemas.openxmlformats.org/officeDocument/2006/relationships" r:embed="rId1"/>
        <a:stretch>
          <a:fillRect/>
        </a:stretch>
      </xdr:blipFill>
      <xdr:spPr>
        <a:xfrm>
          <a:off x="18145277" y="148167"/>
          <a:ext cx="1196248" cy="1053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736022</xdr:colOff>
      <xdr:row>0</xdr:row>
      <xdr:rowOff>0</xdr:rowOff>
    </xdr:from>
    <xdr:to>
      <xdr:col>10</xdr:col>
      <xdr:colOff>285249</xdr:colOff>
      <xdr:row>3</xdr:row>
      <xdr:rowOff>71981</xdr:rowOff>
    </xdr:to>
    <xdr:pic>
      <xdr:nvPicPr>
        <xdr:cNvPr id="3" name="Imagen 2"/>
        <xdr:cNvPicPr>
          <a:picLocks noChangeAspect="1"/>
        </xdr:cNvPicPr>
      </xdr:nvPicPr>
      <xdr:blipFill>
        <a:blip xmlns:r="http://schemas.openxmlformats.org/officeDocument/2006/relationships" r:embed="rId1"/>
        <a:stretch>
          <a:fillRect/>
        </a:stretch>
      </xdr:blipFill>
      <xdr:spPr>
        <a:xfrm>
          <a:off x="14883822" y="0"/>
          <a:ext cx="736677" cy="6625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521607</xdr:colOff>
      <xdr:row>0</xdr:row>
      <xdr:rowOff>196850</xdr:rowOff>
    </xdr:from>
    <xdr:to>
      <xdr:col>17</xdr:col>
      <xdr:colOff>330732</xdr:colOff>
      <xdr:row>4</xdr:row>
      <xdr:rowOff>32644</xdr:rowOff>
    </xdr:to>
    <xdr:pic>
      <xdr:nvPicPr>
        <xdr:cNvPr id="3" name="Imagen 2"/>
        <xdr:cNvPicPr>
          <a:picLocks noChangeAspect="1"/>
        </xdr:cNvPicPr>
      </xdr:nvPicPr>
      <xdr:blipFill>
        <a:blip xmlns:r="http://schemas.openxmlformats.org/officeDocument/2006/relationships" r:embed="rId1"/>
        <a:stretch>
          <a:fillRect/>
        </a:stretch>
      </xdr:blipFill>
      <xdr:spPr>
        <a:xfrm>
          <a:off x="12916807" y="196850"/>
          <a:ext cx="748925" cy="6739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400050</xdr:colOff>
      <xdr:row>0</xdr:row>
      <xdr:rowOff>0</xdr:rowOff>
    </xdr:from>
    <xdr:to>
      <xdr:col>10</xdr:col>
      <xdr:colOff>308695</xdr:colOff>
      <xdr:row>3</xdr:row>
      <xdr:rowOff>218394</xdr:rowOff>
    </xdr:to>
    <xdr:pic>
      <xdr:nvPicPr>
        <xdr:cNvPr id="2" name="Imagen 1"/>
        <xdr:cNvPicPr>
          <a:picLocks noChangeAspect="1"/>
        </xdr:cNvPicPr>
      </xdr:nvPicPr>
      <xdr:blipFill>
        <a:blip xmlns:r="http://schemas.openxmlformats.org/officeDocument/2006/relationships" r:embed="rId1"/>
        <a:stretch>
          <a:fillRect/>
        </a:stretch>
      </xdr:blipFill>
      <xdr:spPr>
        <a:xfrm>
          <a:off x="15176500" y="0"/>
          <a:ext cx="988145" cy="9105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190500</xdr:colOff>
      <xdr:row>0</xdr:row>
      <xdr:rowOff>79375</xdr:rowOff>
    </xdr:from>
    <xdr:to>
      <xdr:col>17</xdr:col>
      <xdr:colOff>276945</xdr:colOff>
      <xdr:row>4</xdr:row>
      <xdr:rowOff>154894</xdr:rowOff>
    </xdr:to>
    <xdr:pic>
      <xdr:nvPicPr>
        <xdr:cNvPr id="2" name="Imagen 1"/>
        <xdr:cNvPicPr>
          <a:picLocks noChangeAspect="1"/>
        </xdr:cNvPicPr>
      </xdr:nvPicPr>
      <xdr:blipFill>
        <a:blip xmlns:r="http://schemas.openxmlformats.org/officeDocument/2006/relationships" r:embed="rId1"/>
        <a:stretch>
          <a:fillRect/>
        </a:stretch>
      </xdr:blipFill>
      <xdr:spPr>
        <a:xfrm>
          <a:off x="12617450" y="79375"/>
          <a:ext cx="1026245" cy="9010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31750</xdr:colOff>
      <xdr:row>0</xdr:row>
      <xdr:rowOff>105832</xdr:rowOff>
    </xdr:from>
    <xdr:to>
      <xdr:col>6</xdr:col>
      <xdr:colOff>900545</xdr:colOff>
      <xdr:row>3</xdr:row>
      <xdr:rowOff>223304</xdr:rowOff>
    </xdr:to>
    <xdr:pic>
      <xdr:nvPicPr>
        <xdr:cNvPr id="2" name="Imagen 1"/>
        <xdr:cNvPicPr>
          <a:picLocks noChangeAspect="1"/>
        </xdr:cNvPicPr>
      </xdr:nvPicPr>
      <xdr:blipFill>
        <a:blip xmlns:r="http://schemas.openxmlformats.org/officeDocument/2006/relationships" r:embed="rId1"/>
        <a:stretch>
          <a:fillRect/>
        </a:stretch>
      </xdr:blipFill>
      <xdr:spPr>
        <a:xfrm>
          <a:off x="10788650" y="105832"/>
          <a:ext cx="868795" cy="7969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457200</xdr:colOff>
      <xdr:row>0</xdr:row>
      <xdr:rowOff>180975</xdr:rowOff>
    </xdr:from>
    <xdr:to>
      <xdr:col>10</xdr:col>
      <xdr:colOff>1322907</xdr:colOff>
      <xdr:row>4</xdr:row>
      <xdr:rowOff>185617</xdr:rowOff>
    </xdr:to>
    <xdr:pic>
      <xdr:nvPicPr>
        <xdr:cNvPr id="2" name="Imagen 1"/>
        <xdr:cNvPicPr>
          <a:picLocks noChangeAspect="1"/>
        </xdr:cNvPicPr>
      </xdr:nvPicPr>
      <xdr:blipFill>
        <a:blip xmlns:r="http://schemas.openxmlformats.org/officeDocument/2006/relationships" r:embed="rId1"/>
        <a:stretch>
          <a:fillRect/>
        </a:stretch>
      </xdr:blipFill>
      <xdr:spPr>
        <a:xfrm>
          <a:off x="10807700" y="180975"/>
          <a:ext cx="865707" cy="7920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206948</xdr:colOff>
      <xdr:row>0</xdr:row>
      <xdr:rowOff>0</xdr:rowOff>
    </xdr:from>
    <xdr:to>
      <xdr:col>12</xdr:col>
      <xdr:colOff>0</xdr:colOff>
      <xdr:row>3</xdr:row>
      <xdr:rowOff>57647</xdr:rowOff>
    </xdr:to>
    <xdr:pic>
      <xdr:nvPicPr>
        <xdr:cNvPr id="2" name="Imagen 1" descr="C:\Users\rossy.marte\Desktop\TSE 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66048" y="0"/>
          <a:ext cx="847152" cy="711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193221</xdr:colOff>
      <xdr:row>0</xdr:row>
      <xdr:rowOff>0</xdr:rowOff>
    </xdr:from>
    <xdr:to>
      <xdr:col>18</xdr:col>
      <xdr:colOff>587828</xdr:colOff>
      <xdr:row>4</xdr:row>
      <xdr:rowOff>240140</xdr:rowOff>
    </xdr:to>
    <xdr:pic>
      <xdr:nvPicPr>
        <xdr:cNvPr id="2" name="Imagen 1" descr="C:\Users\rossy.marte\Desktop\TSE 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3821" y="0"/>
          <a:ext cx="1156607" cy="107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2317751</xdr:colOff>
      <xdr:row>0</xdr:row>
      <xdr:rowOff>0</xdr:rowOff>
    </xdr:from>
    <xdr:to>
      <xdr:col>8</xdr:col>
      <xdr:colOff>64645</xdr:colOff>
      <xdr:row>2</xdr:row>
      <xdr:rowOff>290286</xdr:rowOff>
    </xdr:to>
    <xdr:pic>
      <xdr:nvPicPr>
        <xdr:cNvPr id="2" name="Imagen 1"/>
        <xdr:cNvPicPr>
          <a:picLocks noChangeAspect="1"/>
        </xdr:cNvPicPr>
      </xdr:nvPicPr>
      <xdr:blipFill>
        <a:blip xmlns:r="http://schemas.openxmlformats.org/officeDocument/2006/relationships" r:embed="rId1"/>
        <a:stretch>
          <a:fillRect/>
        </a:stretch>
      </xdr:blipFill>
      <xdr:spPr>
        <a:xfrm>
          <a:off x="15033626" y="0"/>
          <a:ext cx="794894" cy="7189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397933</xdr:colOff>
      <xdr:row>0</xdr:row>
      <xdr:rowOff>80432</xdr:rowOff>
    </xdr:from>
    <xdr:to>
      <xdr:col>18</xdr:col>
      <xdr:colOff>12726</xdr:colOff>
      <xdr:row>4</xdr:row>
      <xdr:rowOff>105832</xdr:rowOff>
    </xdr:to>
    <xdr:pic>
      <xdr:nvPicPr>
        <xdr:cNvPr id="2" name="Imagen 1"/>
        <xdr:cNvPicPr>
          <a:picLocks noChangeAspect="1"/>
        </xdr:cNvPicPr>
      </xdr:nvPicPr>
      <xdr:blipFill>
        <a:blip xmlns:r="http://schemas.openxmlformats.org/officeDocument/2006/relationships" r:embed="rId1"/>
        <a:stretch>
          <a:fillRect/>
        </a:stretch>
      </xdr:blipFill>
      <xdr:spPr>
        <a:xfrm>
          <a:off x="12462933" y="80432"/>
          <a:ext cx="990626" cy="829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357909</xdr:colOff>
      <xdr:row>0</xdr:row>
      <xdr:rowOff>92364</xdr:rowOff>
    </xdr:from>
    <xdr:to>
      <xdr:col>20</xdr:col>
      <xdr:colOff>69041</xdr:colOff>
      <xdr:row>3</xdr:row>
      <xdr:rowOff>161636</xdr:rowOff>
    </xdr:to>
    <xdr:pic>
      <xdr:nvPicPr>
        <xdr:cNvPr id="4" name="Imagen 3"/>
        <xdr:cNvPicPr>
          <a:picLocks noChangeAspect="1"/>
        </xdr:cNvPicPr>
      </xdr:nvPicPr>
      <xdr:blipFill>
        <a:blip xmlns:r="http://schemas.openxmlformats.org/officeDocument/2006/relationships" r:embed="rId1"/>
        <a:stretch>
          <a:fillRect/>
        </a:stretch>
      </xdr:blipFill>
      <xdr:spPr>
        <a:xfrm>
          <a:off x="14939818" y="92364"/>
          <a:ext cx="796405" cy="6927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1089945</xdr:colOff>
      <xdr:row>1</xdr:row>
      <xdr:rowOff>11614</xdr:rowOff>
    </xdr:from>
    <xdr:to>
      <xdr:col>8</xdr:col>
      <xdr:colOff>1797142</xdr:colOff>
      <xdr:row>3</xdr:row>
      <xdr:rowOff>190912</xdr:rowOff>
    </xdr:to>
    <xdr:pic>
      <xdr:nvPicPr>
        <xdr:cNvPr id="2" name="Imagen 1"/>
        <xdr:cNvPicPr>
          <a:picLocks noChangeAspect="1"/>
        </xdr:cNvPicPr>
      </xdr:nvPicPr>
      <xdr:blipFill>
        <a:blip xmlns:r="http://schemas.openxmlformats.org/officeDocument/2006/relationships" r:embed="rId1"/>
        <a:stretch>
          <a:fillRect/>
        </a:stretch>
      </xdr:blipFill>
      <xdr:spPr>
        <a:xfrm>
          <a:off x="10503820" y="202114"/>
          <a:ext cx="707197" cy="6555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3410603</xdr:colOff>
      <xdr:row>0</xdr:row>
      <xdr:rowOff>79376</xdr:rowOff>
    </xdr:from>
    <xdr:to>
      <xdr:col>9</xdr:col>
      <xdr:colOff>39687</xdr:colOff>
      <xdr:row>4</xdr:row>
      <xdr:rowOff>5340</xdr:rowOff>
    </xdr:to>
    <xdr:pic>
      <xdr:nvPicPr>
        <xdr:cNvPr id="2" name="Imagen 1"/>
        <xdr:cNvPicPr>
          <a:picLocks noChangeAspect="1"/>
        </xdr:cNvPicPr>
      </xdr:nvPicPr>
      <xdr:blipFill>
        <a:blip xmlns:r="http://schemas.openxmlformats.org/officeDocument/2006/relationships" r:embed="rId1"/>
        <a:stretch>
          <a:fillRect/>
        </a:stretch>
      </xdr:blipFill>
      <xdr:spPr>
        <a:xfrm>
          <a:off x="15843903" y="79376"/>
          <a:ext cx="1055034" cy="8149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342900</xdr:colOff>
      <xdr:row>1</xdr:row>
      <xdr:rowOff>114300</xdr:rowOff>
    </xdr:from>
    <xdr:to>
      <xdr:col>19</xdr:col>
      <xdr:colOff>478597</xdr:colOff>
      <xdr:row>4</xdr:row>
      <xdr:rowOff>105215</xdr:rowOff>
    </xdr:to>
    <xdr:pic>
      <xdr:nvPicPr>
        <xdr:cNvPr id="2" name="Imagen 1"/>
        <xdr:cNvPicPr>
          <a:picLocks noChangeAspect="1"/>
        </xdr:cNvPicPr>
      </xdr:nvPicPr>
      <xdr:blipFill>
        <a:blip xmlns:r="http://schemas.openxmlformats.org/officeDocument/2006/relationships" r:embed="rId1"/>
        <a:stretch>
          <a:fillRect/>
        </a:stretch>
      </xdr:blipFill>
      <xdr:spPr>
        <a:xfrm>
          <a:off x="12973050" y="349250"/>
          <a:ext cx="732597" cy="6386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979714</xdr:colOff>
      <xdr:row>0</xdr:row>
      <xdr:rowOff>63500</xdr:rowOff>
    </xdr:from>
    <xdr:to>
      <xdr:col>7</xdr:col>
      <xdr:colOff>1900464</xdr:colOff>
      <xdr:row>5</xdr:row>
      <xdr:rowOff>7938</xdr:rowOff>
    </xdr:to>
    <xdr:pic>
      <xdr:nvPicPr>
        <xdr:cNvPr id="2" name="Imagen 1"/>
        <xdr:cNvPicPr>
          <a:picLocks noChangeAspect="1"/>
        </xdr:cNvPicPr>
      </xdr:nvPicPr>
      <xdr:blipFill>
        <a:blip xmlns:r="http://schemas.openxmlformats.org/officeDocument/2006/relationships" r:embed="rId1"/>
        <a:stretch>
          <a:fillRect/>
        </a:stretch>
      </xdr:blipFill>
      <xdr:spPr>
        <a:xfrm>
          <a:off x="13622564" y="63500"/>
          <a:ext cx="920750" cy="8461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15</xdr:col>
      <xdr:colOff>462643</xdr:colOff>
      <xdr:row>1</xdr:row>
      <xdr:rowOff>13607</xdr:rowOff>
    </xdr:from>
    <xdr:to>
      <xdr:col>17</xdr:col>
      <xdr:colOff>298982</xdr:colOff>
      <xdr:row>4</xdr:row>
      <xdr:rowOff>78001</xdr:rowOff>
    </xdr:to>
    <xdr:pic>
      <xdr:nvPicPr>
        <xdr:cNvPr id="2" name="Imagen 1"/>
        <xdr:cNvPicPr>
          <a:picLocks noChangeAspect="1"/>
        </xdr:cNvPicPr>
      </xdr:nvPicPr>
      <xdr:blipFill>
        <a:blip xmlns:r="http://schemas.openxmlformats.org/officeDocument/2006/relationships" r:embed="rId1"/>
        <a:stretch>
          <a:fillRect/>
        </a:stretch>
      </xdr:blipFill>
      <xdr:spPr>
        <a:xfrm>
          <a:off x="12807043" y="248557"/>
          <a:ext cx="750739" cy="6549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457200</xdr:colOff>
      <xdr:row>0</xdr:row>
      <xdr:rowOff>6349</xdr:rowOff>
    </xdr:from>
    <xdr:to>
      <xdr:col>10</xdr:col>
      <xdr:colOff>266700</xdr:colOff>
      <xdr:row>3</xdr:row>
      <xdr:rowOff>159556</xdr:rowOff>
    </xdr:to>
    <xdr:pic>
      <xdr:nvPicPr>
        <xdr:cNvPr id="2" name="Imagen 1"/>
        <xdr:cNvPicPr>
          <a:picLocks noChangeAspect="1"/>
        </xdr:cNvPicPr>
      </xdr:nvPicPr>
      <xdr:blipFill>
        <a:blip xmlns:r="http://schemas.openxmlformats.org/officeDocument/2006/relationships" r:embed="rId1"/>
        <a:stretch>
          <a:fillRect/>
        </a:stretch>
      </xdr:blipFill>
      <xdr:spPr>
        <a:xfrm>
          <a:off x="12680950" y="6349"/>
          <a:ext cx="873125" cy="7723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17</xdr:col>
      <xdr:colOff>734785</xdr:colOff>
      <xdr:row>0</xdr:row>
      <xdr:rowOff>61232</xdr:rowOff>
    </xdr:from>
    <xdr:to>
      <xdr:col>18</xdr:col>
      <xdr:colOff>847762</xdr:colOff>
      <xdr:row>4</xdr:row>
      <xdr:rowOff>121090</xdr:rowOff>
    </xdr:to>
    <xdr:pic>
      <xdr:nvPicPr>
        <xdr:cNvPr id="2" name="Imagen 1"/>
        <xdr:cNvPicPr>
          <a:picLocks noChangeAspect="1"/>
        </xdr:cNvPicPr>
      </xdr:nvPicPr>
      <xdr:blipFill>
        <a:blip xmlns:r="http://schemas.openxmlformats.org/officeDocument/2006/relationships" r:embed="rId1"/>
        <a:stretch>
          <a:fillRect/>
        </a:stretch>
      </xdr:blipFill>
      <xdr:spPr>
        <a:xfrm>
          <a:off x="11853635" y="61232"/>
          <a:ext cx="1001977" cy="88535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2397127</xdr:colOff>
      <xdr:row>0</xdr:row>
      <xdr:rowOff>0</xdr:rowOff>
    </xdr:from>
    <xdr:to>
      <xdr:col>8</xdr:col>
      <xdr:colOff>523876</xdr:colOff>
      <xdr:row>3</xdr:row>
      <xdr:rowOff>186531</xdr:rowOff>
    </xdr:to>
    <xdr:pic>
      <xdr:nvPicPr>
        <xdr:cNvPr id="2" name="Imagen 1"/>
        <xdr:cNvPicPr>
          <a:picLocks noChangeAspect="1"/>
        </xdr:cNvPicPr>
      </xdr:nvPicPr>
      <xdr:blipFill>
        <a:blip xmlns:r="http://schemas.openxmlformats.org/officeDocument/2006/relationships" r:embed="rId1"/>
        <a:stretch>
          <a:fillRect/>
        </a:stretch>
      </xdr:blipFill>
      <xdr:spPr>
        <a:xfrm>
          <a:off x="14424027" y="0"/>
          <a:ext cx="908049" cy="81518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149678</xdr:colOff>
      <xdr:row>0</xdr:row>
      <xdr:rowOff>204106</xdr:rowOff>
    </xdr:from>
    <xdr:to>
      <xdr:col>19</xdr:col>
      <xdr:colOff>126999</xdr:colOff>
      <xdr:row>4</xdr:row>
      <xdr:rowOff>188730</xdr:rowOff>
    </xdr:to>
    <xdr:pic>
      <xdr:nvPicPr>
        <xdr:cNvPr id="2" name="Imagen 1"/>
        <xdr:cNvPicPr>
          <a:picLocks noChangeAspect="1"/>
        </xdr:cNvPicPr>
      </xdr:nvPicPr>
      <xdr:blipFill>
        <a:blip xmlns:r="http://schemas.openxmlformats.org/officeDocument/2006/relationships" r:embed="rId1"/>
        <a:stretch>
          <a:fillRect/>
        </a:stretch>
      </xdr:blipFill>
      <xdr:spPr>
        <a:xfrm>
          <a:off x="12802053" y="204106"/>
          <a:ext cx="1056821" cy="9212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2978617</xdr:colOff>
      <xdr:row>0</xdr:row>
      <xdr:rowOff>27403</xdr:rowOff>
    </xdr:from>
    <xdr:to>
      <xdr:col>8</xdr:col>
      <xdr:colOff>243417</xdr:colOff>
      <xdr:row>4</xdr:row>
      <xdr:rowOff>2394</xdr:rowOff>
    </xdr:to>
    <xdr:pic>
      <xdr:nvPicPr>
        <xdr:cNvPr id="2" name="Imagen 1"/>
        <xdr:cNvPicPr>
          <a:picLocks noChangeAspect="1"/>
        </xdr:cNvPicPr>
      </xdr:nvPicPr>
      <xdr:blipFill>
        <a:blip xmlns:r="http://schemas.openxmlformats.org/officeDocument/2006/relationships" r:embed="rId1"/>
        <a:stretch>
          <a:fillRect/>
        </a:stretch>
      </xdr:blipFill>
      <xdr:spPr>
        <a:xfrm>
          <a:off x="13887917" y="27403"/>
          <a:ext cx="877950" cy="800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93510</xdr:colOff>
      <xdr:row>0</xdr:row>
      <xdr:rowOff>0</xdr:rowOff>
    </xdr:from>
    <xdr:ext cx="1077237" cy="870996"/>
    <xdr:pic>
      <xdr:nvPicPr>
        <xdr:cNvPr id="2" name="Imagen 1"/>
        <xdr:cNvPicPr>
          <a:picLocks noChangeAspect="1"/>
        </xdr:cNvPicPr>
      </xdr:nvPicPr>
      <xdr:blipFill>
        <a:blip xmlns:r="http://schemas.openxmlformats.org/officeDocument/2006/relationships" r:embed="rId1"/>
        <a:stretch>
          <a:fillRect/>
        </a:stretch>
      </xdr:blipFill>
      <xdr:spPr>
        <a:xfrm>
          <a:off x="16635260" y="0"/>
          <a:ext cx="1077237" cy="87099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14</xdr:col>
      <xdr:colOff>359834</xdr:colOff>
      <xdr:row>0</xdr:row>
      <xdr:rowOff>226090</xdr:rowOff>
    </xdr:from>
    <xdr:to>
      <xdr:col>17</xdr:col>
      <xdr:colOff>84666</xdr:colOff>
      <xdr:row>5</xdr:row>
      <xdr:rowOff>168716</xdr:rowOff>
    </xdr:to>
    <xdr:pic>
      <xdr:nvPicPr>
        <xdr:cNvPr id="2" name="Imagen 1"/>
        <xdr:cNvPicPr>
          <a:picLocks noChangeAspect="1"/>
        </xdr:cNvPicPr>
      </xdr:nvPicPr>
      <xdr:blipFill>
        <a:blip xmlns:r="http://schemas.openxmlformats.org/officeDocument/2006/relationships" r:embed="rId1"/>
        <a:stretch>
          <a:fillRect/>
        </a:stretch>
      </xdr:blipFill>
      <xdr:spPr>
        <a:xfrm>
          <a:off x="12532784" y="226090"/>
          <a:ext cx="1166282" cy="102212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349250</xdr:colOff>
      <xdr:row>0</xdr:row>
      <xdr:rowOff>0</xdr:rowOff>
    </xdr:from>
    <xdr:to>
      <xdr:col>12</xdr:col>
      <xdr:colOff>53928</xdr:colOff>
      <xdr:row>4</xdr:row>
      <xdr:rowOff>18252</xdr:rowOff>
    </xdr:to>
    <xdr:pic>
      <xdr:nvPicPr>
        <xdr:cNvPr id="2" name="Imagen 1"/>
        <xdr:cNvPicPr>
          <a:picLocks noChangeAspect="1"/>
        </xdr:cNvPicPr>
      </xdr:nvPicPr>
      <xdr:blipFill>
        <a:blip xmlns:r="http://schemas.openxmlformats.org/officeDocument/2006/relationships" r:embed="rId1"/>
        <a:stretch>
          <a:fillRect/>
        </a:stretch>
      </xdr:blipFill>
      <xdr:spPr>
        <a:xfrm>
          <a:off x="12884150" y="0"/>
          <a:ext cx="898478" cy="8056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111125</xdr:colOff>
      <xdr:row>0</xdr:row>
      <xdr:rowOff>40822</xdr:rowOff>
    </xdr:from>
    <xdr:to>
      <xdr:col>18</xdr:col>
      <xdr:colOff>122090</xdr:colOff>
      <xdr:row>3</xdr:row>
      <xdr:rowOff>154402</xdr:rowOff>
    </xdr:to>
    <xdr:pic>
      <xdr:nvPicPr>
        <xdr:cNvPr id="2" name="Imagen 1"/>
        <xdr:cNvPicPr>
          <a:picLocks noChangeAspect="1"/>
        </xdr:cNvPicPr>
      </xdr:nvPicPr>
      <xdr:blipFill>
        <a:blip xmlns:r="http://schemas.openxmlformats.org/officeDocument/2006/relationships" r:embed="rId1"/>
        <a:stretch>
          <a:fillRect/>
        </a:stretch>
      </xdr:blipFill>
      <xdr:spPr>
        <a:xfrm>
          <a:off x="9877425" y="40822"/>
          <a:ext cx="811065" cy="7041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17</xdr:col>
      <xdr:colOff>342899</xdr:colOff>
      <xdr:row>1</xdr:row>
      <xdr:rowOff>0</xdr:rowOff>
    </xdr:from>
    <xdr:to>
      <xdr:col>19</xdr:col>
      <xdr:colOff>162151</xdr:colOff>
      <xdr:row>4</xdr:row>
      <xdr:rowOff>150091</xdr:rowOff>
    </xdr:to>
    <xdr:pic>
      <xdr:nvPicPr>
        <xdr:cNvPr id="2" name="Imagen 1"/>
        <xdr:cNvPicPr>
          <a:picLocks noChangeAspect="1"/>
        </xdr:cNvPicPr>
      </xdr:nvPicPr>
      <xdr:blipFill>
        <a:blip xmlns:r="http://schemas.openxmlformats.org/officeDocument/2006/relationships" r:embed="rId1"/>
        <a:stretch>
          <a:fillRect/>
        </a:stretch>
      </xdr:blipFill>
      <xdr:spPr>
        <a:xfrm>
          <a:off x="12500263" y="230909"/>
          <a:ext cx="881433" cy="73890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332620</xdr:colOff>
      <xdr:row>0</xdr:row>
      <xdr:rowOff>0</xdr:rowOff>
    </xdr:from>
    <xdr:to>
      <xdr:col>10</xdr:col>
      <xdr:colOff>254000</xdr:colOff>
      <xdr:row>3</xdr:row>
      <xdr:rowOff>335943</xdr:rowOff>
    </xdr:to>
    <xdr:pic>
      <xdr:nvPicPr>
        <xdr:cNvPr id="2" name="Imagen 1"/>
        <xdr:cNvPicPr>
          <a:picLocks noChangeAspect="1"/>
        </xdr:cNvPicPr>
      </xdr:nvPicPr>
      <xdr:blipFill>
        <a:blip xmlns:r="http://schemas.openxmlformats.org/officeDocument/2006/relationships" r:embed="rId1"/>
        <a:stretch>
          <a:fillRect/>
        </a:stretch>
      </xdr:blipFill>
      <xdr:spPr>
        <a:xfrm>
          <a:off x="14156570" y="0"/>
          <a:ext cx="1185030" cy="102809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17</xdr:col>
      <xdr:colOff>417284</xdr:colOff>
      <xdr:row>0</xdr:row>
      <xdr:rowOff>127000</xdr:rowOff>
    </xdr:from>
    <xdr:to>
      <xdr:col>19</xdr:col>
      <xdr:colOff>300298</xdr:colOff>
      <xdr:row>4</xdr:row>
      <xdr:rowOff>112019</xdr:rowOff>
    </xdr:to>
    <xdr:pic>
      <xdr:nvPicPr>
        <xdr:cNvPr id="2" name="Imagen 1"/>
        <xdr:cNvPicPr>
          <a:picLocks noChangeAspect="1"/>
        </xdr:cNvPicPr>
      </xdr:nvPicPr>
      <xdr:blipFill>
        <a:blip xmlns:r="http://schemas.openxmlformats.org/officeDocument/2006/relationships" r:embed="rId1"/>
        <a:stretch>
          <a:fillRect/>
        </a:stretch>
      </xdr:blipFill>
      <xdr:spPr>
        <a:xfrm>
          <a:off x="11593284" y="127000"/>
          <a:ext cx="946639" cy="79464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237067</xdr:colOff>
      <xdr:row>0</xdr:row>
      <xdr:rowOff>10583</xdr:rowOff>
    </xdr:from>
    <xdr:to>
      <xdr:col>13</xdr:col>
      <xdr:colOff>289984</xdr:colOff>
      <xdr:row>3</xdr:row>
      <xdr:rowOff>301534</xdr:rowOff>
    </xdr:to>
    <xdr:pic>
      <xdr:nvPicPr>
        <xdr:cNvPr id="2" name="Imagen 1"/>
        <xdr:cNvPicPr>
          <a:picLocks noChangeAspect="1"/>
        </xdr:cNvPicPr>
      </xdr:nvPicPr>
      <xdr:blipFill>
        <a:blip xmlns:r="http://schemas.openxmlformats.org/officeDocument/2006/relationships" r:embed="rId1"/>
        <a:stretch>
          <a:fillRect/>
        </a:stretch>
      </xdr:blipFill>
      <xdr:spPr>
        <a:xfrm>
          <a:off x="16042217" y="10583"/>
          <a:ext cx="1030817" cy="93230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18</xdr:col>
      <xdr:colOff>133804</xdr:colOff>
      <xdr:row>0</xdr:row>
      <xdr:rowOff>47626</xdr:rowOff>
    </xdr:from>
    <xdr:to>
      <xdr:col>19</xdr:col>
      <xdr:colOff>607787</xdr:colOff>
      <xdr:row>4</xdr:row>
      <xdr:rowOff>166924</xdr:rowOff>
    </xdr:to>
    <xdr:pic>
      <xdr:nvPicPr>
        <xdr:cNvPr id="2" name="Imagen 1"/>
        <xdr:cNvPicPr>
          <a:picLocks noChangeAspect="1"/>
        </xdr:cNvPicPr>
      </xdr:nvPicPr>
      <xdr:blipFill>
        <a:blip xmlns:r="http://schemas.openxmlformats.org/officeDocument/2006/relationships" r:embed="rId1"/>
        <a:stretch>
          <a:fillRect/>
        </a:stretch>
      </xdr:blipFill>
      <xdr:spPr>
        <a:xfrm>
          <a:off x="11928929" y="47626"/>
          <a:ext cx="1077233" cy="92892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259685</xdr:colOff>
      <xdr:row>0</xdr:row>
      <xdr:rowOff>87348</xdr:rowOff>
    </xdr:from>
    <xdr:to>
      <xdr:col>11</xdr:col>
      <xdr:colOff>365051</xdr:colOff>
      <xdr:row>3</xdr:row>
      <xdr:rowOff>216975</xdr:rowOff>
    </xdr:to>
    <xdr:pic>
      <xdr:nvPicPr>
        <xdr:cNvPr id="2" name="Imagen 1"/>
        <xdr:cNvPicPr>
          <a:picLocks noChangeAspect="1"/>
        </xdr:cNvPicPr>
      </xdr:nvPicPr>
      <xdr:blipFill>
        <a:blip xmlns:r="http://schemas.openxmlformats.org/officeDocument/2006/relationships" r:embed="rId1"/>
        <a:stretch>
          <a:fillRect/>
        </a:stretch>
      </xdr:blipFill>
      <xdr:spPr>
        <a:xfrm>
          <a:off x="12470735" y="87348"/>
          <a:ext cx="905466" cy="78367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17</xdr:col>
      <xdr:colOff>63500</xdr:colOff>
      <xdr:row>0</xdr:row>
      <xdr:rowOff>0</xdr:rowOff>
    </xdr:from>
    <xdr:to>
      <xdr:col>18</xdr:col>
      <xdr:colOff>349250</xdr:colOff>
      <xdr:row>3</xdr:row>
      <xdr:rowOff>184818</xdr:rowOff>
    </xdr:to>
    <xdr:pic>
      <xdr:nvPicPr>
        <xdr:cNvPr id="2" name="Imagen 1"/>
        <xdr:cNvPicPr>
          <a:picLocks noChangeAspect="1"/>
        </xdr:cNvPicPr>
      </xdr:nvPicPr>
      <xdr:blipFill>
        <a:blip xmlns:r="http://schemas.openxmlformats.org/officeDocument/2006/relationships" r:embed="rId1"/>
        <a:stretch>
          <a:fillRect/>
        </a:stretch>
      </xdr:blipFill>
      <xdr:spPr>
        <a:xfrm>
          <a:off x="12573000" y="0"/>
          <a:ext cx="873125" cy="7563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504031</xdr:colOff>
      <xdr:row>0</xdr:row>
      <xdr:rowOff>186531</xdr:rowOff>
    </xdr:from>
    <xdr:to>
      <xdr:col>18</xdr:col>
      <xdr:colOff>338103</xdr:colOff>
      <xdr:row>4</xdr:row>
      <xdr:rowOff>33777</xdr:rowOff>
    </xdr:to>
    <xdr:pic>
      <xdr:nvPicPr>
        <xdr:cNvPr id="2" name="Imagen 1"/>
        <xdr:cNvPicPr>
          <a:picLocks noChangeAspect="1"/>
        </xdr:cNvPicPr>
      </xdr:nvPicPr>
      <xdr:blipFill>
        <a:blip xmlns:r="http://schemas.openxmlformats.org/officeDocument/2006/relationships" r:embed="rId1"/>
        <a:stretch>
          <a:fillRect/>
        </a:stretch>
      </xdr:blipFill>
      <xdr:spPr>
        <a:xfrm>
          <a:off x="13477081" y="186531"/>
          <a:ext cx="748472" cy="67274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7</xdr:col>
      <xdr:colOff>580198</xdr:colOff>
      <xdr:row>3</xdr:row>
      <xdr:rowOff>105215</xdr:rowOff>
    </xdr:to>
    <xdr:pic>
      <xdr:nvPicPr>
        <xdr:cNvPr id="2" name="Imagen 1"/>
        <xdr:cNvPicPr>
          <a:picLocks noChangeAspect="1"/>
        </xdr:cNvPicPr>
      </xdr:nvPicPr>
      <xdr:blipFill>
        <a:blip xmlns:r="http://schemas.openxmlformats.org/officeDocument/2006/relationships" r:embed="rId1"/>
        <a:stretch>
          <a:fillRect/>
        </a:stretch>
      </xdr:blipFill>
      <xdr:spPr>
        <a:xfrm>
          <a:off x="4597400" y="0"/>
          <a:ext cx="726248" cy="63861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321108</xdr:colOff>
      <xdr:row>0</xdr:row>
      <xdr:rowOff>47626</xdr:rowOff>
    </xdr:from>
    <xdr:to>
      <xdr:col>10</xdr:col>
      <xdr:colOff>71581</xdr:colOff>
      <xdr:row>3</xdr:row>
      <xdr:rowOff>168023</xdr:rowOff>
    </xdr:to>
    <xdr:pic>
      <xdr:nvPicPr>
        <xdr:cNvPr id="3" name="Imagen 2"/>
        <xdr:cNvPicPr>
          <a:picLocks noChangeAspect="1"/>
        </xdr:cNvPicPr>
      </xdr:nvPicPr>
      <xdr:blipFill>
        <a:blip xmlns:r="http://schemas.openxmlformats.org/officeDocument/2006/relationships" r:embed="rId1"/>
        <a:stretch>
          <a:fillRect/>
        </a:stretch>
      </xdr:blipFill>
      <xdr:spPr>
        <a:xfrm>
          <a:off x="16939058" y="47626"/>
          <a:ext cx="798223" cy="7490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15</xdr:col>
      <xdr:colOff>438150</xdr:colOff>
      <xdr:row>0</xdr:row>
      <xdr:rowOff>57150</xdr:rowOff>
    </xdr:from>
    <xdr:to>
      <xdr:col>17</xdr:col>
      <xdr:colOff>249997</xdr:colOff>
      <xdr:row>3</xdr:row>
      <xdr:rowOff>67115</xdr:rowOff>
    </xdr:to>
    <xdr:pic>
      <xdr:nvPicPr>
        <xdr:cNvPr id="2" name="Imagen 1"/>
        <xdr:cNvPicPr>
          <a:picLocks noChangeAspect="1"/>
        </xdr:cNvPicPr>
      </xdr:nvPicPr>
      <xdr:blipFill>
        <a:blip xmlns:r="http://schemas.openxmlformats.org/officeDocument/2006/relationships" r:embed="rId1"/>
        <a:stretch>
          <a:fillRect/>
        </a:stretch>
      </xdr:blipFill>
      <xdr:spPr>
        <a:xfrm>
          <a:off x="11163300" y="57150"/>
          <a:ext cx="751647" cy="63861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30691</xdr:colOff>
      <xdr:row>0</xdr:row>
      <xdr:rowOff>0</xdr:rowOff>
    </xdr:from>
    <xdr:to>
      <xdr:col>4</xdr:col>
      <xdr:colOff>791863</xdr:colOff>
      <xdr:row>3</xdr:row>
      <xdr:rowOff>105215</xdr:rowOff>
    </xdr:to>
    <xdr:pic>
      <xdr:nvPicPr>
        <xdr:cNvPr id="2" name="Imagen 1"/>
        <xdr:cNvPicPr>
          <a:picLocks noChangeAspect="1"/>
        </xdr:cNvPicPr>
      </xdr:nvPicPr>
      <xdr:blipFill>
        <a:blip xmlns:r="http://schemas.openxmlformats.org/officeDocument/2006/relationships" r:embed="rId1"/>
        <a:stretch>
          <a:fillRect/>
        </a:stretch>
      </xdr:blipFill>
      <xdr:spPr>
        <a:xfrm>
          <a:off x="6171141" y="0"/>
          <a:ext cx="761172" cy="657665"/>
        </a:xfrm>
        <a:prstGeom prst="rect">
          <a:avLst/>
        </a:prstGeom>
      </xdr:spPr>
    </xdr:pic>
    <xdr:clientData/>
  </xdr:twoCellAnchor>
  <xdr:twoCellAnchor editAs="oneCell">
    <xdr:from>
      <xdr:col>5</xdr:col>
      <xdr:colOff>952500</xdr:colOff>
      <xdr:row>2</xdr:row>
      <xdr:rowOff>95251</xdr:rowOff>
    </xdr:from>
    <xdr:to>
      <xdr:col>18</xdr:col>
      <xdr:colOff>874848</xdr:colOff>
      <xdr:row>3</xdr:row>
      <xdr:rowOff>139701</xdr:rowOff>
    </xdr:to>
    <xdr:pic>
      <xdr:nvPicPr>
        <xdr:cNvPr id="3" name="Imagen 2">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2"/>
        <a:srcRect b="11124"/>
        <a:stretch/>
      </xdr:blipFill>
      <xdr:spPr>
        <a:xfrm>
          <a:off x="8667750" y="463551"/>
          <a:ext cx="4843598" cy="228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3355975</xdr:colOff>
      <xdr:row>0</xdr:row>
      <xdr:rowOff>0</xdr:rowOff>
    </xdr:from>
    <xdr:to>
      <xdr:col>9</xdr:col>
      <xdr:colOff>377598</xdr:colOff>
      <xdr:row>2</xdr:row>
      <xdr:rowOff>165258</xdr:rowOff>
    </xdr:to>
    <xdr:pic>
      <xdr:nvPicPr>
        <xdr:cNvPr id="2" name="Imagen 1"/>
        <xdr:cNvPicPr>
          <a:picLocks noChangeAspect="1"/>
        </xdr:cNvPicPr>
      </xdr:nvPicPr>
      <xdr:blipFill>
        <a:blip xmlns:r="http://schemas.openxmlformats.org/officeDocument/2006/relationships" r:embed="rId1"/>
        <a:stretch>
          <a:fillRect/>
        </a:stretch>
      </xdr:blipFill>
      <xdr:spPr>
        <a:xfrm>
          <a:off x="15046325" y="0"/>
          <a:ext cx="742723" cy="666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396874</xdr:colOff>
      <xdr:row>0</xdr:row>
      <xdr:rowOff>0</xdr:rowOff>
    </xdr:from>
    <xdr:to>
      <xdr:col>17</xdr:col>
      <xdr:colOff>158725</xdr:colOff>
      <xdr:row>5</xdr:row>
      <xdr:rowOff>0</xdr:rowOff>
    </xdr:to>
    <xdr:pic>
      <xdr:nvPicPr>
        <xdr:cNvPr id="2" name="Imagen 1"/>
        <xdr:cNvPicPr>
          <a:picLocks noChangeAspect="1"/>
        </xdr:cNvPicPr>
      </xdr:nvPicPr>
      <xdr:blipFill>
        <a:blip xmlns:r="http://schemas.openxmlformats.org/officeDocument/2006/relationships" r:embed="rId1"/>
        <a:stretch>
          <a:fillRect/>
        </a:stretch>
      </xdr:blipFill>
      <xdr:spPr>
        <a:xfrm>
          <a:off x="15592424" y="0"/>
          <a:ext cx="1158851" cy="1079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10186</xdr:colOff>
      <xdr:row>0</xdr:row>
      <xdr:rowOff>22412</xdr:rowOff>
    </xdr:from>
    <xdr:to>
      <xdr:col>4</xdr:col>
      <xdr:colOff>717383</xdr:colOff>
      <xdr:row>3</xdr:row>
      <xdr:rowOff>94009</xdr:rowOff>
    </xdr:to>
    <xdr:pic>
      <xdr:nvPicPr>
        <xdr:cNvPr id="2" name="Imagen 1"/>
        <xdr:cNvPicPr>
          <a:picLocks noChangeAspect="1"/>
        </xdr:cNvPicPr>
      </xdr:nvPicPr>
      <xdr:blipFill>
        <a:blip xmlns:r="http://schemas.openxmlformats.org/officeDocument/2006/relationships" r:embed="rId1"/>
        <a:stretch>
          <a:fillRect/>
        </a:stretch>
      </xdr:blipFill>
      <xdr:spPr>
        <a:xfrm>
          <a:off x="5045736" y="22412"/>
          <a:ext cx="707197" cy="662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215900</xdr:colOff>
      <xdr:row>0</xdr:row>
      <xdr:rowOff>0</xdr:rowOff>
    </xdr:from>
    <xdr:to>
      <xdr:col>12</xdr:col>
      <xdr:colOff>203354</xdr:colOff>
      <xdr:row>4</xdr:row>
      <xdr:rowOff>0</xdr:rowOff>
    </xdr:to>
    <xdr:pic>
      <xdr:nvPicPr>
        <xdr:cNvPr id="2" name="Imagen 1"/>
        <xdr:cNvPicPr>
          <a:picLocks noChangeAspect="1"/>
        </xdr:cNvPicPr>
      </xdr:nvPicPr>
      <xdr:blipFill>
        <a:blip xmlns:r="http://schemas.openxmlformats.org/officeDocument/2006/relationships" r:embed="rId1"/>
        <a:stretch>
          <a:fillRect/>
        </a:stretch>
      </xdr:blipFill>
      <xdr:spPr>
        <a:xfrm>
          <a:off x="14395450" y="0"/>
          <a:ext cx="889154" cy="825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63500</xdr:colOff>
      <xdr:row>0</xdr:row>
      <xdr:rowOff>142875</xdr:rowOff>
    </xdr:from>
    <xdr:to>
      <xdr:col>18</xdr:col>
      <xdr:colOff>421447</xdr:colOff>
      <xdr:row>3</xdr:row>
      <xdr:rowOff>184590</xdr:rowOff>
    </xdr:to>
    <xdr:pic>
      <xdr:nvPicPr>
        <xdr:cNvPr id="2" name="Imagen 1"/>
        <xdr:cNvPicPr>
          <a:picLocks noChangeAspect="1"/>
        </xdr:cNvPicPr>
      </xdr:nvPicPr>
      <xdr:blipFill>
        <a:blip xmlns:r="http://schemas.openxmlformats.org/officeDocument/2006/relationships" r:embed="rId1"/>
        <a:stretch>
          <a:fillRect/>
        </a:stretch>
      </xdr:blipFill>
      <xdr:spPr>
        <a:xfrm>
          <a:off x="12465050" y="142875"/>
          <a:ext cx="745297" cy="670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OCO\fileserver\Users\cristina.ramirez\Desktop\Cristina\matriz%20cristina%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oco\planificacion\Users\cristina.ramirez\Desktop\Cristina\matriz%20cristin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istina.ramirez/Desktop/Cristina/matriz%20cristina%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OCO\fileserver\Users\tse\Downloads\PACC%20%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oco\planificacion\Users\tse\Downloads\PACC%20%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se/Downloads/PACC%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RITERIOS"/>
      <sheetName val="C. VALORACIÓN IMPC"/>
      <sheetName val="MATRIZ DE RIESGO"/>
    </sheetNames>
    <sheetDataSet>
      <sheetData sheetId="0">
        <row r="5">
          <cell r="B5">
            <v>5</v>
          </cell>
          <cell r="D5" t="str">
            <v>Eliminar/Evitar riesgo</v>
          </cell>
        </row>
        <row r="6">
          <cell r="D6" t="str">
            <v>Reducir Riesgo</v>
          </cell>
        </row>
        <row r="7">
          <cell r="D7" t="str">
            <v>Asumir Riesgo</v>
          </cell>
        </row>
        <row r="8">
          <cell r="D8" t="str">
            <v>Transferir riesgo</v>
          </cell>
        </row>
      </sheetData>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RITERIOS"/>
      <sheetName val="C. VALORACIÓN IMPC"/>
      <sheetName val="MATRIZ DE RIESGO"/>
    </sheetNames>
    <sheetDataSet>
      <sheetData sheetId="0">
        <row r="5">
          <cell r="B5">
            <v>5</v>
          </cell>
          <cell r="D5" t="str">
            <v>Eliminar/Evitar riesgo</v>
          </cell>
        </row>
        <row r="6">
          <cell r="D6" t="str">
            <v>Reducir Riesgo</v>
          </cell>
        </row>
        <row r="7">
          <cell r="D7" t="str">
            <v>Asumir Riesgo</v>
          </cell>
        </row>
        <row r="8">
          <cell r="D8" t="str">
            <v>Transferir riesgo</v>
          </cell>
        </row>
      </sheetData>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RITERIOS"/>
      <sheetName val="C. VALORACIÓN IMPC"/>
      <sheetName val="MATRIZ DE RIESGO"/>
    </sheetNames>
    <sheetDataSet>
      <sheetData sheetId="0">
        <row r="5">
          <cell r="B5">
            <v>5</v>
          </cell>
          <cell r="D5" t="str">
            <v>Eliminar/Evitar riesgo</v>
          </cell>
        </row>
        <row r="6">
          <cell r="D6" t="str">
            <v>Reducir Riesgo</v>
          </cell>
        </row>
        <row r="7">
          <cell r="D7" t="str">
            <v>Asumir Riesgo</v>
          </cell>
        </row>
        <row r="8">
          <cell r="D8" t="str">
            <v>Transferir riesgo</v>
          </cell>
        </row>
      </sheetData>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REF."/>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REF."/>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REF."/>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H91"/>
  <sheetViews>
    <sheetView showGridLines="0" tabSelected="1" view="pageBreakPreview" zoomScale="30" zoomScaleNormal="30" zoomScaleSheetLayoutView="30" workbookViewId="0">
      <selection activeCell="O5" sqref="O5"/>
    </sheetView>
  </sheetViews>
  <sheetFormatPr baseColWidth="10" defaultColWidth="11.453125" defaultRowHeight="15.5" x14ac:dyDescent="0.35"/>
  <cols>
    <col min="1" max="1" width="45.1796875" style="2" customWidth="1"/>
    <col min="2" max="2" width="33.81640625" style="2" customWidth="1"/>
    <col min="3" max="3" width="33.26953125" style="4" customWidth="1"/>
    <col min="4" max="4" width="20.54296875" style="2" customWidth="1"/>
    <col min="5" max="5" width="20.453125" style="2" customWidth="1"/>
    <col min="6" max="6" width="30.453125" style="2" customWidth="1"/>
    <col min="7" max="7" width="6.81640625" style="4" customWidth="1"/>
    <col min="8" max="8" width="68.26953125" style="2" customWidth="1"/>
    <col min="9" max="9" width="12.1796875" style="23" customWidth="1"/>
    <col min="10" max="12" width="8.54296875" style="9" customWidth="1"/>
    <col min="13" max="21" width="7.81640625" style="9" customWidth="1"/>
    <col min="22" max="22" width="28.1796875" style="30" customWidth="1"/>
    <col min="23" max="23" width="30.453125" style="2" customWidth="1"/>
    <col min="24" max="24" width="36.54296875" style="2" customWidth="1"/>
    <col min="25" max="25" width="29.81640625" style="2" customWidth="1"/>
    <col min="26" max="26" width="24.7265625" style="2" customWidth="1"/>
    <col min="27" max="27" width="19.1796875" style="2" customWidth="1"/>
    <col min="28" max="37" width="11.453125" style="2" customWidth="1"/>
    <col min="38" max="16384" width="11.453125" style="2"/>
  </cols>
  <sheetData>
    <row r="1" spans="1:27" x14ac:dyDescent="0.35">
      <c r="A1" s="1"/>
      <c r="B1" s="1"/>
      <c r="C1" s="14"/>
      <c r="D1" s="1"/>
      <c r="E1" s="1"/>
      <c r="F1" s="1"/>
      <c r="G1" s="14"/>
      <c r="H1" s="1"/>
      <c r="I1" s="80"/>
      <c r="J1" s="8"/>
      <c r="K1" s="8"/>
      <c r="L1" s="8"/>
      <c r="M1" s="8"/>
      <c r="N1" s="8"/>
      <c r="O1" s="8"/>
      <c r="P1" s="8"/>
      <c r="Q1" s="8"/>
      <c r="R1" s="8"/>
      <c r="S1" s="8"/>
      <c r="T1" s="8"/>
      <c r="U1" s="8"/>
      <c r="V1" s="25"/>
      <c r="W1" s="1"/>
      <c r="X1" s="1"/>
      <c r="Y1" s="1"/>
    </row>
    <row r="2" spans="1:27" x14ac:dyDescent="0.35">
      <c r="A2" s="1"/>
      <c r="B2" s="1"/>
      <c r="C2" s="14"/>
      <c r="D2" s="1"/>
      <c r="E2" s="1"/>
      <c r="F2" s="1"/>
      <c r="G2" s="14"/>
      <c r="H2" s="1"/>
      <c r="I2" s="80"/>
      <c r="J2" s="8"/>
      <c r="K2" s="8"/>
      <c r="L2" s="8"/>
      <c r="M2" s="8"/>
      <c r="N2" s="8"/>
      <c r="O2" s="8"/>
      <c r="P2" s="8"/>
      <c r="Q2" s="8"/>
      <c r="R2" s="8"/>
      <c r="S2" s="8"/>
      <c r="T2" s="8"/>
      <c r="U2" s="8"/>
      <c r="V2" s="25"/>
      <c r="W2" s="1"/>
      <c r="X2" s="1"/>
      <c r="Y2" s="1"/>
    </row>
    <row r="3" spans="1:27" s="29" customFormat="1" ht="18.75" customHeight="1" x14ac:dyDescent="0.4">
      <c r="A3" s="26"/>
      <c r="B3" s="26"/>
      <c r="C3" s="27"/>
      <c r="D3" s="26"/>
      <c r="E3" s="26"/>
      <c r="F3" s="26"/>
      <c r="G3" s="27"/>
      <c r="H3" s="26"/>
      <c r="I3" s="81"/>
      <c r="J3" s="26"/>
      <c r="K3" s="26"/>
      <c r="L3" s="26"/>
      <c r="M3" s="26"/>
      <c r="N3" s="26"/>
      <c r="O3" s="26"/>
      <c r="P3" s="26"/>
      <c r="Q3" s="26"/>
      <c r="R3" s="26"/>
      <c r="S3" s="26"/>
      <c r="T3" s="26"/>
      <c r="U3" s="26"/>
      <c r="V3" s="28"/>
      <c r="W3" s="26"/>
      <c r="X3" s="26"/>
      <c r="Y3" s="26"/>
    </row>
    <row r="4" spans="1:27" s="29" customFormat="1" ht="18.75" customHeight="1" x14ac:dyDescent="0.4">
      <c r="A4" s="26"/>
      <c r="B4" s="26"/>
      <c r="C4" s="27"/>
      <c r="D4" s="26"/>
      <c r="E4" s="26"/>
      <c r="F4" s="26"/>
      <c r="G4" s="27"/>
      <c r="H4" s="26"/>
      <c r="I4" s="81"/>
      <c r="J4" s="26"/>
      <c r="K4" s="26"/>
      <c r="L4" s="26"/>
      <c r="M4" s="26"/>
      <c r="N4" s="26"/>
      <c r="O4" s="26"/>
      <c r="P4" s="26"/>
      <c r="Q4" s="26"/>
      <c r="R4" s="26"/>
      <c r="S4" s="26"/>
      <c r="T4" s="26"/>
      <c r="U4" s="26"/>
      <c r="V4" s="28"/>
      <c r="W4" s="26"/>
      <c r="X4" s="26"/>
      <c r="Y4" s="26"/>
    </row>
    <row r="5" spans="1:27" s="29" customFormat="1" ht="18.75" customHeight="1" x14ac:dyDescent="0.4">
      <c r="A5" s="26"/>
      <c r="B5" s="26"/>
      <c r="C5" s="27"/>
      <c r="D5" s="26"/>
      <c r="E5" s="26"/>
      <c r="F5" s="26"/>
      <c r="G5" s="27"/>
      <c r="H5" s="26"/>
      <c r="I5" s="81"/>
      <c r="J5" s="26"/>
      <c r="K5" s="26"/>
      <c r="L5" s="26"/>
      <c r="M5" s="26"/>
      <c r="N5" s="26"/>
      <c r="O5" s="26"/>
      <c r="P5" s="26"/>
      <c r="Q5" s="26"/>
      <c r="R5" s="26"/>
      <c r="S5" s="26"/>
      <c r="T5" s="26"/>
      <c r="U5" s="26"/>
      <c r="V5" s="28"/>
      <c r="W5" s="26"/>
      <c r="X5" s="26"/>
      <c r="Y5" s="26"/>
    </row>
    <row r="6" spans="1:27" s="29" customFormat="1" ht="48" customHeight="1" x14ac:dyDescent="0.4">
      <c r="A6" s="1505" t="s">
        <v>256</v>
      </c>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row>
    <row r="7" spans="1:27" x14ac:dyDescent="0.35">
      <c r="Z7" s="1"/>
    </row>
    <row r="8" spans="1:27" ht="20" customHeight="1" x14ac:dyDescent="0.35">
      <c r="A8" s="1414" t="s">
        <v>10</v>
      </c>
      <c r="B8" s="1504" t="s">
        <v>37</v>
      </c>
      <c r="C8" s="1504"/>
      <c r="D8" s="1504"/>
      <c r="E8" s="1504"/>
      <c r="F8" s="1504"/>
      <c r="G8" s="1504"/>
      <c r="H8" s="1504"/>
      <c r="I8" s="1504"/>
      <c r="J8" s="1504"/>
      <c r="K8" s="1504"/>
      <c r="L8" s="1504"/>
      <c r="M8" s="1504"/>
      <c r="N8" s="1504"/>
      <c r="O8" s="1504"/>
      <c r="P8" s="1504"/>
      <c r="Q8" s="1504"/>
      <c r="R8" s="1504"/>
      <c r="S8" s="1504"/>
      <c r="T8" s="1504"/>
      <c r="U8" s="1504"/>
      <c r="V8" s="1504"/>
      <c r="W8" s="1504"/>
      <c r="X8" s="1504"/>
      <c r="Y8" s="1504"/>
      <c r="Z8" s="1504"/>
      <c r="AA8" s="1504"/>
    </row>
    <row r="9" spans="1:27" ht="22.5" customHeight="1" x14ac:dyDescent="0.35">
      <c r="A9" s="31" t="s">
        <v>11</v>
      </c>
      <c r="B9" s="1495" t="s">
        <v>12</v>
      </c>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row>
    <row r="10" spans="1:27" ht="18" x14ac:dyDescent="0.35">
      <c r="A10" s="79" t="s">
        <v>155</v>
      </c>
      <c r="B10" s="1491"/>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row>
    <row r="11" spans="1:27" s="5" customFormat="1" ht="17.5" x14ac:dyDescent="0.35">
      <c r="A11" s="76">
        <v>1</v>
      </c>
      <c r="B11" s="76">
        <v>2</v>
      </c>
      <c r="C11" s="32">
        <v>3</v>
      </c>
      <c r="D11" s="76">
        <v>4</v>
      </c>
      <c r="E11" s="76">
        <v>5</v>
      </c>
      <c r="F11" s="76">
        <v>6</v>
      </c>
      <c r="G11" s="1493">
        <v>7</v>
      </c>
      <c r="H11" s="1493"/>
      <c r="I11" s="73">
        <v>8</v>
      </c>
      <c r="J11" s="1493">
        <v>9</v>
      </c>
      <c r="K11" s="1493"/>
      <c r="L11" s="1493"/>
      <c r="M11" s="1493"/>
      <c r="N11" s="1493"/>
      <c r="O11" s="1493"/>
      <c r="P11" s="1493"/>
      <c r="Q11" s="1493"/>
      <c r="R11" s="1493"/>
      <c r="S11" s="1493"/>
      <c r="T11" s="1493"/>
      <c r="U11" s="1493"/>
      <c r="V11" s="76">
        <v>10</v>
      </c>
      <c r="W11" s="76">
        <v>11</v>
      </c>
      <c r="X11" s="76">
        <v>12</v>
      </c>
      <c r="Y11" s="76">
        <v>13</v>
      </c>
      <c r="Z11" s="76">
        <v>14</v>
      </c>
      <c r="AA11" s="76">
        <v>15</v>
      </c>
    </row>
    <row r="12" spans="1:27" s="6" customFormat="1" ht="17.5" x14ac:dyDescent="0.35">
      <c r="A12" s="1500" t="s">
        <v>13</v>
      </c>
      <c r="B12" s="1500" t="s">
        <v>14</v>
      </c>
      <c r="C12" s="1500" t="s">
        <v>15</v>
      </c>
      <c r="D12" s="1503" t="s">
        <v>149</v>
      </c>
      <c r="E12" s="1501" t="s">
        <v>183</v>
      </c>
      <c r="F12" s="1503" t="s">
        <v>18</v>
      </c>
      <c r="G12" s="1499" t="s">
        <v>42</v>
      </c>
      <c r="H12" s="1500" t="s">
        <v>16</v>
      </c>
      <c r="I12" s="1501" t="s">
        <v>183</v>
      </c>
      <c r="J12" s="1502" t="s">
        <v>46</v>
      </c>
      <c r="K12" s="1502"/>
      <c r="L12" s="1502"/>
      <c r="M12" s="1502"/>
      <c r="N12" s="1502"/>
      <c r="O12" s="1502"/>
      <c r="P12" s="1502"/>
      <c r="Q12" s="1502"/>
      <c r="R12" s="1502"/>
      <c r="S12" s="1502"/>
      <c r="T12" s="1502"/>
      <c r="U12" s="1502"/>
      <c r="V12" s="1503" t="s">
        <v>17</v>
      </c>
      <c r="W12" s="1503" t="s">
        <v>47</v>
      </c>
      <c r="X12" s="1503"/>
      <c r="Y12" s="1507" t="s">
        <v>19</v>
      </c>
      <c r="Z12" s="1507" t="s">
        <v>20</v>
      </c>
      <c r="AA12" s="1507" t="s">
        <v>184</v>
      </c>
    </row>
    <row r="13" spans="1:27" s="7" customFormat="1" ht="17.5" x14ac:dyDescent="0.35">
      <c r="A13" s="1500"/>
      <c r="B13" s="1500"/>
      <c r="C13" s="1500"/>
      <c r="D13" s="1503"/>
      <c r="E13" s="1501"/>
      <c r="F13" s="1503"/>
      <c r="G13" s="1499"/>
      <c r="H13" s="1500"/>
      <c r="I13" s="1501"/>
      <c r="J13" s="1500" t="s">
        <v>21</v>
      </c>
      <c r="K13" s="1500"/>
      <c r="L13" s="1500"/>
      <c r="M13" s="1500" t="s">
        <v>22</v>
      </c>
      <c r="N13" s="1500"/>
      <c r="O13" s="1500"/>
      <c r="P13" s="1500" t="s">
        <v>23</v>
      </c>
      <c r="Q13" s="1500"/>
      <c r="R13" s="1500"/>
      <c r="S13" s="1500" t="s">
        <v>24</v>
      </c>
      <c r="T13" s="1500"/>
      <c r="U13" s="1500"/>
      <c r="V13" s="1503"/>
      <c r="W13" s="1503" t="s">
        <v>48</v>
      </c>
      <c r="X13" s="1503" t="s">
        <v>49</v>
      </c>
      <c r="Y13" s="1507"/>
      <c r="Z13" s="1507"/>
      <c r="AA13" s="1507"/>
    </row>
    <row r="14" spans="1:27" s="7" customFormat="1" ht="17.5" x14ac:dyDescent="0.35">
      <c r="A14" s="1500"/>
      <c r="B14" s="1500"/>
      <c r="C14" s="1500"/>
      <c r="D14" s="1503"/>
      <c r="E14" s="1501"/>
      <c r="F14" s="1503"/>
      <c r="G14" s="1499"/>
      <c r="H14" s="1500"/>
      <c r="I14" s="1501"/>
      <c r="J14" s="73" t="s">
        <v>0</v>
      </c>
      <c r="K14" s="73" t="s">
        <v>1</v>
      </c>
      <c r="L14" s="73" t="s">
        <v>2</v>
      </c>
      <c r="M14" s="73" t="s">
        <v>3</v>
      </c>
      <c r="N14" s="73" t="s">
        <v>2</v>
      </c>
      <c r="O14" s="73" t="s">
        <v>4</v>
      </c>
      <c r="P14" s="73" t="s">
        <v>25</v>
      </c>
      <c r="Q14" s="73" t="s">
        <v>3</v>
      </c>
      <c r="R14" s="73" t="s">
        <v>5</v>
      </c>
      <c r="S14" s="73" t="s">
        <v>6</v>
      </c>
      <c r="T14" s="73" t="s">
        <v>7</v>
      </c>
      <c r="U14" s="73" t="s">
        <v>8</v>
      </c>
      <c r="V14" s="1503"/>
      <c r="W14" s="1503"/>
      <c r="X14" s="1503"/>
      <c r="Y14" s="1507"/>
      <c r="Z14" s="1507"/>
      <c r="AA14" s="1507"/>
    </row>
    <row r="15" spans="1:27" ht="54.75" customHeight="1" x14ac:dyDescent="0.35">
      <c r="A15" s="1485" t="s">
        <v>237</v>
      </c>
      <c r="B15" s="106" t="s">
        <v>159</v>
      </c>
      <c r="C15" s="75">
        <v>1</v>
      </c>
      <c r="D15" s="77" t="s">
        <v>203</v>
      </c>
      <c r="E15" s="1484">
        <v>0.15</v>
      </c>
      <c r="F15" s="1437" t="s">
        <v>160</v>
      </c>
      <c r="G15" s="130">
        <v>1</v>
      </c>
      <c r="H15" s="59" t="s">
        <v>161</v>
      </c>
      <c r="I15" s="105">
        <v>0.2</v>
      </c>
      <c r="J15" s="131">
        <v>1</v>
      </c>
      <c r="K15" s="131">
        <v>1</v>
      </c>
      <c r="L15" s="131">
        <v>1</v>
      </c>
      <c r="M15" s="131">
        <v>1</v>
      </c>
      <c r="N15" s="131">
        <v>1</v>
      </c>
      <c r="O15" s="131">
        <v>1</v>
      </c>
      <c r="P15" s="131">
        <v>1</v>
      </c>
      <c r="Q15" s="131">
        <v>1</v>
      </c>
      <c r="R15" s="131">
        <v>1</v>
      </c>
      <c r="S15" s="131">
        <v>1</v>
      </c>
      <c r="T15" s="131">
        <v>1</v>
      </c>
      <c r="U15" s="131">
        <v>1</v>
      </c>
      <c r="V15" s="1479" t="s">
        <v>141</v>
      </c>
      <c r="W15" s="1463" t="s">
        <v>142</v>
      </c>
      <c r="X15" s="1482" t="s">
        <v>162</v>
      </c>
      <c r="Y15" s="13"/>
      <c r="Z15" s="18"/>
      <c r="AA15" s="41"/>
    </row>
    <row r="16" spans="1:27" ht="45.75" customHeight="1" x14ac:dyDescent="0.35">
      <c r="A16" s="1485"/>
      <c r="B16" s="1437" t="s">
        <v>202</v>
      </c>
      <c r="C16" s="1486">
        <v>1</v>
      </c>
      <c r="D16" s="1487" t="s">
        <v>238</v>
      </c>
      <c r="E16" s="1484"/>
      <c r="F16" s="1437"/>
      <c r="G16" s="130">
        <v>2</v>
      </c>
      <c r="H16" s="59" t="s">
        <v>163</v>
      </c>
      <c r="I16" s="105">
        <v>0.3</v>
      </c>
      <c r="J16" s="131">
        <v>1</v>
      </c>
      <c r="K16" s="131">
        <v>1</v>
      </c>
      <c r="L16" s="131">
        <v>1</v>
      </c>
      <c r="M16" s="131">
        <v>1</v>
      </c>
      <c r="N16" s="131">
        <v>1</v>
      </c>
      <c r="O16" s="131">
        <v>1</v>
      </c>
      <c r="P16" s="131">
        <v>1</v>
      </c>
      <c r="Q16" s="131">
        <v>1</v>
      </c>
      <c r="R16" s="131">
        <v>1</v>
      </c>
      <c r="S16" s="131">
        <v>1</v>
      </c>
      <c r="T16" s="131">
        <v>1</v>
      </c>
      <c r="U16" s="131">
        <v>1</v>
      </c>
      <c r="V16" s="1480"/>
      <c r="W16" s="1467"/>
      <c r="X16" s="1482"/>
      <c r="Y16" s="13"/>
      <c r="Z16" s="18"/>
      <c r="AA16" s="41"/>
    </row>
    <row r="17" spans="1:27" ht="82.5" customHeight="1" x14ac:dyDescent="0.35">
      <c r="A17" s="1485"/>
      <c r="B17" s="1437"/>
      <c r="C17" s="1486"/>
      <c r="D17" s="1487"/>
      <c r="E17" s="1484"/>
      <c r="F17" s="1437"/>
      <c r="G17" s="130">
        <v>3</v>
      </c>
      <c r="H17" s="106" t="s">
        <v>164</v>
      </c>
      <c r="I17" s="105">
        <v>0.5</v>
      </c>
      <c r="J17" s="131">
        <v>1</v>
      </c>
      <c r="K17" s="131">
        <v>1</v>
      </c>
      <c r="L17" s="131">
        <v>1</v>
      </c>
      <c r="M17" s="131">
        <v>1</v>
      </c>
      <c r="N17" s="131">
        <v>1</v>
      </c>
      <c r="O17" s="131">
        <v>1</v>
      </c>
      <c r="P17" s="131">
        <v>1</v>
      </c>
      <c r="Q17" s="131">
        <v>1</v>
      </c>
      <c r="R17" s="131">
        <v>1</v>
      </c>
      <c r="S17" s="131">
        <v>1</v>
      </c>
      <c r="T17" s="131">
        <v>1</v>
      </c>
      <c r="U17" s="131">
        <v>1</v>
      </c>
      <c r="V17" s="1480"/>
      <c r="W17" s="1464"/>
      <c r="X17" s="1482"/>
      <c r="Y17" s="13"/>
      <c r="Z17" s="18"/>
      <c r="AA17" s="41"/>
    </row>
    <row r="18" spans="1:27" ht="56.25" customHeight="1" x14ac:dyDescent="0.35">
      <c r="A18" s="1508" t="s">
        <v>201</v>
      </c>
      <c r="B18" s="1437" t="s">
        <v>240</v>
      </c>
      <c r="C18" s="1486">
        <v>1</v>
      </c>
      <c r="D18" s="1486" t="s">
        <v>205</v>
      </c>
      <c r="E18" s="1484">
        <v>0.15</v>
      </c>
      <c r="F18" s="1479" t="s">
        <v>228</v>
      </c>
      <c r="G18" s="130">
        <v>4</v>
      </c>
      <c r="H18" s="106" t="s">
        <v>207</v>
      </c>
      <c r="I18" s="105">
        <v>0.25</v>
      </c>
      <c r="J18" s="107">
        <v>1</v>
      </c>
      <c r="K18" s="132">
        <v>1</v>
      </c>
      <c r="L18" s="132">
        <v>1</v>
      </c>
      <c r="M18" s="132">
        <v>1</v>
      </c>
      <c r="N18" s="132">
        <v>1</v>
      </c>
      <c r="O18" s="132">
        <v>1</v>
      </c>
      <c r="P18" s="132">
        <v>1</v>
      </c>
      <c r="Q18" s="132">
        <v>1</v>
      </c>
      <c r="R18" s="131">
        <v>1</v>
      </c>
      <c r="S18" s="132">
        <v>1</v>
      </c>
      <c r="T18" s="132">
        <v>1</v>
      </c>
      <c r="U18" s="132">
        <v>1</v>
      </c>
      <c r="V18" s="1480"/>
      <c r="W18" s="61" t="s">
        <v>196</v>
      </c>
      <c r="X18" s="61" t="s">
        <v>250</v>
      </c>
      <c r="Y18" s="74"/>
      <c r="Z18" s="35"/>
      <c r="AA18" s="41"/>
    </row>
    <row r="19" spans="1:27" ht="49" customHeight="1" x14ac:dyDescent="0.35">
      <c r="A19" s="1508"/>
      <c r="B19" s="1437"/>
      <c r="C19" s="1486"/>
      <c r="D19" s="1486"/>
      <c r="E19" s="1484"/>
      <c r="F19" s="1480"/>
      <c r="G19" s="130">
        <v>5</v>
      </c>
      <c r="H19" s="106" t="s">
        <v>208</v>
      </c>
      <c r="I19" s="105">
        <v>0.25</v>
      </c>
      <c r="J19" s="131">
        <v>1</v>
      </c>
      <c r="K19" s="132">
        <v>1</v>
      </c>
      <c r="L19" s="132">
        <v>1</v>
      </c>
      <c r="M19" s="132">
        <v>1</v>
      </c>
      <c r="N19" s="132">
        <v>1</v>
      </c>
      <c r="O19" s="132">
        <v>1</v>
      </c>
      <c r="P19" s="132">
        <v>1</v>
      </c>
      <c r="Q19" s="132">
        <v>1</v>
      </c>
      <c r="R19" s="131">
        <v>1</v>
      </c>
      <c r="S19" s="132">
        <v>1</v>
      </c>
      <c r="T19" s="132">
        <v>1</v>
      </c>
      <c r="U19" s="132">
        <v>1</v>
      </c>
      <c r="V19" s="1480"/>
      <c r="W19" s="61" t="s">
        <v>197</v>
      </c>
      <c r="X19" s="61" t="s">
        <v>198</v>
      </c>
      <c r="Y19" s="74"/>
      <c r="Z19" s="35"/>
      <c r="AA19" s="41"/>
    </row>
    <row r="20" spans="1:27" ht="68" customHeight="1" x14ac:dyDescent="0.35">
      <c r="A20" s="1508"/>
      <c r="B20" s="1437"/>
      <c r="C20" s="1486"/>
      <c r="D20" s="1486"/>
      <c r="E20" s="1484"/>
      <c r="F20" s="1480"/>
      <c r="G20" s="130">
        <v>6</v>
      </c>
      <c r="H20" s="106" t="s">
        <v>209</v>
      </c>
      <c r="I20" s="105">
        <v>0.2</v>
      </c>
      <c r="J20" s="131">
        <v>1</v>
      </c>
      <c r="K20" s="132">
        <v>1</v>
      </c>
      <c r="L20" s="132">
        <v>1</v>
      </c>
      <c r="M20" s="132">
        <v>1</v>
      </c>
      <c r="N20" s="132">
        <v>1</v>
      </c>
      <c r="O20" s="132">
        <v>1</v>
      </c>
      <c r="P20" s="132">
        <v>1</v>
      </c>
      <c r="Q20" s="132">
        <v>1</v>
      </c>
      <c r="R20" s="131">
        <v>1</v>
      </c>
      <c r="S20" s="132">
        <v>1</v>
      </c>
      <c r="T20" s="132">
        <v>1</v>
      </c>
      <c r="U20" s="132">
        <v>1</v>
      </c>
      <c r="V20" s="1480"/>
      <c r="W20" s="61" t="s">
        <v>243</v>
      </c>
      <c r="X20" s="61" t="s">
        <v>253</v>
      </c>
      <c r="Y20" s="74"/>
      <c r="Z20" s="35"/>
      <c r="AA20" s="41"/>
    </row>
    <row r="21" spans="1:27" ht="75.5" customHeight="1" x14ac:dyDescent="0.35">
      <c r="A21" s="1508"/>
      <c r="B21" s="1437" t="s">
        <v>204</v>
      </c>
      <c r="C21" s="1486">
        <v>1</v>
      </c>
      <c r="D21" s="1487" t="s">
        <v>206</v>
      </c>
      <c r="E21" s="1484"/>
      <c r="F21" s="1480"/>
      <c r="G21" s="130">
        <v>7</v>
      </c>
      <c r="H21" s="106" t="s">
        <v>210</v>
      </c>
      <c r="I21" s="105">
        <v>0.2</v>
      </c>
      <c r="J21" s="131"/>
      <c r="K21" s="131"/>
      <c r="L21" s="132"/>
      <c r="M21" s="131"/>
      <c r="N21" s="131"/>
      <c r="O21" s="132"/>
      <c r="P21" s="131">
        <v>1</v>
      </c>
      <c r="Q21" s="132"/>
      <c r="R21" s="133"/>
      <c r="S21" s="132">
        <v>1</v>
      </c>
      <c r="T21" s="132"/>
      <c r="U21" s="133"/>
      <c r="V21" s="1481"/>
      <c r="W21" s="61" t="s">
        <v>241</v>
      </c>
      <c r="X21" s="61" t="s">
        <v>244</v>
      </c>
      <c r="Y21" s="74"/>
      <c r="Z21" s="35"/>
      <c r="AA21" s="41"/>
    </row>
    <row r="22" spans="1:27" ht="143" customHeight="1" x14ac:dyDescent="0.35">
      <c r="A22" s="1508"/>
      <c r="B22" s="1437"/>
      <c r="C22" s="1486"/>
      <c r="D22" s="1487"/>
      <c r="E22" s="1484"/>
      <c r="F22" s="1481"/>
      <c r="G22" s="134">
        <v>8</v>
      </c>
      <c r="H22" s="118" t="s">
        <v>200</v>
      </c>
      <c r="I22" s="135">
        <v>0.1</v>
      </c>
      <c r="J22" s="136">
        <v>1</v>
      </c>
      <c r="K22" s="137">
        <v>1</v>
      </c>
      <c r="L22" s="137">
        <v>1</v>
      </c>
      <c r="M22" s="132">
        <v>1</v>
      </c>
      <c r="N22" s="132">
        <v>1</v>
      </c>
      <c r="O22" s="132">
        <v>1</v>
      </c>
      <c r="P22" s="132">
        <v>1</v>
      </c>
      <c r="Q22" s="132">
        <v>1</v>
      </c>
      <c r="R22" s="131">
        <v>1</v>
      </c>
      <c r="S22" s="132">
        <v>1</v>
      </c>
      <c r="T22" s="132">
        <v>1</v>
      </c>
      <c r="U22" s="132">
        <v>1</v>
      </c>
      <c r="V22" s="138" t="s">
        <v>199</v>
      </c>
      <c r="W22" s="1170" t="s">
        <v>247</v>
      </c>
      <c r="X22" s="1171" t="s">
        <v>249</v>
      </c>
      <c r="Y22" s="74"/>
      <c r="Z22" s="35"/>
      <c r="AA22" s="41"/>
    </row>
    <row r="23" spans="1:27" ht="21" customHeight="1" x14ac:dyDescent="0.35">
      <c r="A23" s="31" t="s">
        <v>32</v>
      </c>
      <c r="B23" s="1496" t="s">
        <v>33</v>
      </c>
      <c r="C23" s="1497"/>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8"/>
    </row>
    <row r="24" spans="1:27" ht="34" customHeight="1" x14ac:dyDescent="0.35">
      <c r="A24" s="185" t="s">
        <v>35</v>
      </c>
      <c r="B24" s="1496" t="s">
        <v>36</v>
      </c>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8"/>
    </row>
    <row r="25" spans="1:27" s="36" customFormat="1" ht="44.25" customHeight="1" x14ac:dyDescent="0.4">
      <c r="A25" s="1437" t="s">
        <v>69</v>
      </c>
      <c r="B25" s="1437" t="s">
        <v>70</v>
      </c>
      <c r="C25" s="1462">
        <v>1</v>
      </c>
      <c r="D25" s="1471" t="s">
        <v>185</v>
      </c>
      <c r="E25" s="1472">
        <v>0.15</v>
      </c>
      <c r="F25" s="1436" t="s">
        <v>56</v>
      </c>
      <c r="G25" s="139">
        <v>9</v>
      </c>
      <c r="H25" s="117" t="s">
        <v>165</v>
      </c>
      <c r="I25" s="140">
        <v>0.13</v>
      </c>
      <c r="J25" s="141">
        <v>1</v>
      </c>
      <c r="K25" s="141">
        <v>1</v>
      </c>
      <c r="L25" s="141">
        <v>1</v>
      </c>
      <c r="M25" s="141">
        <v>1</v>
      </c>
      <c r="N25" s="141">
        <v>1</v>
      </c>
      <c r="O25" s="141">
        <v>1</v>
      </c>
      <c r="P25" s="141">
        <v>1</v>
      </c>
      <c r="Q25" s="141">
        <v>1</v>
      </c>
      <c r="R25" s="141">
        <v>1</v>
      </c>
      <c r="S25" s="141">
        <v>1</v>
      </c>
      <c r="T25" s="141">
        <v>1</v>
      </c>
      <c r="U25" s="141">
        <v>1</v>
      </c>
      <c r="V25" s="1436" t="s">
        <v>141</v>
      </c>
      <c r="W25" s="1453" t="s">
        <v>1479</v>
      </c>
      <c r="X25" s="1453" t="s">
        <v>1480</v>
      </c>
      <c r="Y25" s="61"/>
      <c r="Z25" s="144"/>
      <c r="AA25" s="145"/>
    </row>
    <row r="26" spans="1:27" s="36" customFormat="1" ht="49.5" customHeight="1" x14ac:dyDescent="0.4">
      <c r="A26" s="1437"/>
      <c r="B26" s="1437"/>
      <c r="C26" s="1462"/>
      <c r="D26" s="1471"/>
      <c r="E26" s="1472"/>
      <c r="F26" s="1436"/>
      <c r="G26" s="139">
        <v>10</v>
      </c>
      <c r="H26" s="61" t="s">
        <v>166</v>
      </c>
      <c r="I26" s="140">
        <v>0.13</v>
      </c>
      <c r="J26" s="141">
        <v>1</v>
      </c>
      <c r="K26" s="141">
        <v>1</v>
      </c>
      <c r="L26" s="141">
        <v>1</v>
      </c>
      <c r="M26" s="141">
        <v>1</v>
      </c>
      <c r="N26" s="141">
        <v>1</v>
      </c>
      <c r="O26" s="141">
        <v>1</v>
      </c>
      <c r="P26" s="141">
        <v>1</v>
      </c>
      <c r="Q26" s="141">
        <v>1</v>
      </c>
      <c r="R26" s="141">
        <v>1</v>
      </c>
      <c r="S26" s="141">
        <v>1</v>
      </c>
      <c r="T26" s="141">
        <v>1</v>
      </c>
      <c r="U26" s="141">
        <v>1</v>
      </c>
      <c r="V26" s="1436"/>
      <c r="W26" s="1454"/>
      <c r="X26" s="1454"/>
      <c r="Y26" s="61"/>
      <c r="Z26" s="144"/>
      <c r="AA26" s="145"/>
    </row>
    <row r="27" spans="1:27" s="36" customFormat="1" ht="63" customHeight="1" x14ac:dyDescent="0.4">
      <c r="A27" s="1437"/>
      <c r="B27" s="59" t="s">
        <v>71</v>
      </c>
      <c r="C27" s="107">
        <v>1</v>
      </c>
      <c r="D27" s="1471"/>
      <c r="E27" s="1472"/>
      <c r="F27" s="1436"/>
      <c r="G27" s="139">
        <v>11</v>
      </c>
      <c r="H27" s="117" t="s">
        <v>211</v>
      </c>
      <c r="I27" s="140">
        <v>0.13</v>
      </c>
      <c r="J27" s="141">
        <v>1</v>
      </c>
      <c r="K27" s="141">
        <v>1</v>
      </c>
      <c r="L27" s="141">
        <v>1</v>
      </c>
      <c r="M27" s="141">
        <v>1</v>
      </c>
      <c r="N27" s="141">
        <v>1</v>
      </c>
      <c r="O27" s="141">
        <v>1</v>
      </c>
      <c r="P27" s="141">
        <v>1</v>
      </c>
      <c r="Q27" s="141">
        <v>1</v>
      </c>
      <c r="R27" s="141">
        <v>1</v>
      </c>
      <c r="S27" s="141">
        <v>1</v>
      </c>
      <c r="T27" s="141">
        <v>1</v>
      </c>
      <c r="U27" s="141">
        <v>1</v>
      </c>
      <c r="V27" s="1436"/>
      <c r="W27" s="1454"/>
      <c r="X27" s="1454"/>
      <c r="Y27" s="61"/>
      <c r="Z27" s="144"/>
      <c r="AA27" s="145"/>
    </row>
    <row r="28" spans="1:27" s="36" customFormat="1" ht="64.5" customHeight="1" x14ac:dyDescent="0.4">
      <c r="A28" s="1437"/>
      <c r="B28" s="106" t="s">
        <v>72</v>
      </c>
      <c r="C28" s="107">
        <v>1</v>
      </c>
      <c r="D28" s="1471"/>
      <c r="E28" s="1472"/>
      <c r="F28" s="1436"/>
      <c r="G28" s="139">
        <v>12</v>
      </c>
      <c r="H28" s="106" t="s">
        <v>212</v>
      </c>
      <c r="I28" s="140">
        <v>0.13</v>
      </c>
      <c r="J28" s="141">
        <v>1</v>
      </c>
      <c r="K28" s="141">
        <v>1</v>
      </c>
      <c r="L28" s="141">
        <v>1</v>
      </c>
      <c r="M28" s="141">
        <v>1</v>
      </c>
      <c r="N28" s="141">
        <v>1</v>
      </c>
      <c r="O28" s="141">
        <v>1</v>
      </c>
      <c r="P28" s="141">
        <v>1</v>
      </c>
      <c r="Q28" s="141">
        <v>1</v>
      </c>
      <c r="R28" s="141">
        <v>1</v>
      </c>
      <c r="S28" s="141">
        <v>1</v>
      </c>
      <c r="T28" s="141">
        <v>1</v>
      </c>
      <c r="U28" s="141">
        <v>1</v>
      </c>
      <c r="V28" s="1436"/>
      <c r="W28" s="1454"/>
      <c r="X28" s="1454"/>
      <c r="Y28" s="61"/>
      <c r="Z28" s="144"/>
      <c r="AA28" s="145"/>
    </row>
    <row r="29" spans="1:27" ht="41.25" customHeight="1" x14ac:dyDescent="0.4">
      <c r="A29" s="1437"/>
      <c r="B29" s="1437" t="s">
        <v>73</v>
      </c>
      <c r="C29" s="1442">
        <v>1</v>
      </c>
      <c r="D29" s="1471"/>
      <c r="E29" s="1472"/>
      <c r="F29" s="1436"/>
      <c r="G29" s="139">
        <v>13</v>
      </c>
      <c r="H29" s="59" t="s">
        <v>150</v>
      </c>
      <c r="I29" s="140">
        <v>0.13</v>
      </c>
      <c r="J29" s="141">
        <v>1</v>
      </c>
      <c r="K29" s="141">
        <v>1</v>
      </c>
      <c r="L29" s="141">
        <v>1</v>
      </c>
      <c r="M29" s="141">
        <v>1</v>
      </c>
      <c r="N29" s="141">
        <v>1</v>
      </c>
      <c r="O29" s="141">
        <v>1</v>
      </c>
      <c r="P29" s="141">
        <v>1</v>
      </c>
      <c r="Q29" s="141">
        <v>1</v>
      </c>
      <c r="R29" s="141">
        <v>1</v>
      </c>
      <c r="S29" s="141">
        <v>1</v>
      </c>
      <c r="T29" s="141">
        <v>1</v>
      </c>
      <c r="U29" s="141">
        <v>1</v>
      </c>
      <c r="V29" s="1436"/>
      <c r="W29" s="1454"/>
      <c r="X29" s="1454"/>
      <c r="Y29" s="61"/>
      <c r="Z29" s="144"/>
      <c r="AA29" s="146"/>
    </row>
    <row r="30" spans="1:27" ht="46.5" customHeight="1" x14ac:dyDescent="0.4">
      <c r="A30" s="1437"/>
      <c r="B30" s="1437"/>
      <c r="C30" s="1442"/>
      <c r="D30" s="1471"/>
      <c r="E30" s="1472"/>
      <c r="F30" s="1436"/>
      <c r="G30" s="139">
        <v>14</v>
      </c>
      <c r="H30" s="142" t="s">
        <v>40</v>
      </c>
      <c r="I30" s="140">
        <v>0.13</v>
      </c>
      <c r="J30" s="141">
        <v>1</v>
      </c>
      <c r="K30" s="141">
        <v>1</v>
      </c>
      <c r="L30" s="141">
        <v>1</v>
      </c>
      <c r="M30" s="141">
        <v>1</v>
      </c>
      <c r="N30" s="141">
        <v>1</v>
      </c>
      <c r="O30" s="141">
        <v>1</v>
      </c>
      <c r="P30" s="141">
        <v>1</v>
      </c>
      <c r="Q30" s="141">
        <v>1</v>
      </c>
      <c r="R30" s="141">
        <v>1</v>
      </c>
      <c r="S30" s="141">
        <v>1</v>
      </c>
      <c r="T30" s="141">
        <v>1</v>
      </c>
      <c r="U30" s="141">
        <v>1</v>
      </c>
      <c r="V30" s="1436"/>
      <c r="W30" s="1454"/>
      <c r="X30" s="1454"/>
      <c r="Y30" s="61"/>
      <c r="Z30" s="144"/>
      <c r="AA30" s="146"/>
    </row>
    <row r="31" spans="1:27" ht="53.25" customHeight="1" x14ac:dyDescent="0.4">
      <c r="A31" s="1437"/>
      <c r="B31" s="1437" t="s">
        <v>74</v>
      </c>
      <c r="C31" s="1434" t="s">
        <v>213</v>
      </c>
      <c r="D31" s="1471"/>
      <c r="E31" s="1472"/>
      <c r="F31" s="1436"/>
      <c r="G31" s="139">
        <v>15</v>
      </c>
      <c r="H31" s="106" t="s">
        <v>41</v>
      </c>
      <c r="I31" s="140">
        <v>0.13</v>
      </c>
      <c r="J31" s="141">
        <v>1</v>
      </c>
      <c r="K31" s="141">
        <v>1</v>
      </c>
      <c r="L31" s="141">
        <v>1</v>
      </c>
      <c r="M31" s="141">
        <v>1</v>
      </c>
      <c r="N31" s="141">
        <v>1</v>
      </c>
      <c r="O31" s="141">
        <v>1</v>
      </c>
      <c r="P31" s="141">
        <v>1</v>
      </c>
      <c r="Q31" s="141">
        <v>1</v>
      </c>
      <c r="R31" s="141">
        <v>1</v>
      </c>
      <c r="S31" s="141">
        <v>1</v>
      </c>
      <c r="T31" s="141">
        <v>1</v>
      </c>
      <c r="U31" s="141">
        <v>1</v>
      </c>
      <c r="V31" s="1436"/>
      <c r="W31" s="1454"/>
      <c r="X31" s="1454"/>
      <c r="Y31" s="61"/>
      <c r="Z31" s="144"/>
      <c r="AA31" s="146"/>
    </row>
    <row r="32" spans="1:27" ht="36" customHeight="1" x14ac:dyDescent="0.4">
      <c r="A32" s="1437"/>
      <c r="B32" s="1437"/>
      <c r="C32" s="1434"/>
      <c r="D32" s="1471"/>
      <c r="E32" s="1472"/>
      <c r="F32" s="1436"/>
      <c r="G32" s="139">
        <v>16</v>
      </c>
      <c r="H32" s="133" t="s">
        <v>60</v>
      </c>
      <c r="I32" s="140">
        <v>0.09</v>
      </c>
      <c r="J32" s="141">
        <v>1</v>
      </c>
      <c r="K32" s="141">
        <v>1</v>
      </c>
      <c r="L32" s="141">
        <v>1</v>
      </c>
      <c r="M32" s="141">
        <v>1</v>
      </c>
      <c r="N32" s="141">
        <v>1</v>
      </c>
      <c r="O32" s="141">
        <v>1</v>
      </c>
      <c r="P32" s="141">
        <v>1</v>
      </c>
      <c r="Q32" s="141">
        <v>1</v>
      </c>
      <c r="R32" s="141">
        <v>1</v>
      </c>
      <c r="S32" s="141">
        <v>1</v>
      </c>
      <c r="T32" s="141">
        <v>1</v>
      </c>
      <c r="U32" s="141">
        <v>1</v>
      </c>
      <c r="V32" s="1436"/>
      <c r="W32" s="1454"/>
      <c r="X32" s="1454"/>
      <c r="Y32" s="61"/>
      <c r="Z32" s="144"/>
      <c r="AA32" s="146"/>
    </row>
    <row r="33" spans="1:27" ht="70.5" customHeight="1" x14ac:dyDescent="0.4">
      <c r="A33" s="1437" t="s">
        <v>75</v>
      </c>
      <c r="B33" s="1483" t="s">
        <v>76</v>
      </c>
      <c r="C33" s="1462">
        <v>1</v>
      </c>
      <c r="D33" s="1471" t="s">
        <v>186</v>
      </c>
      <c r="E33" s="1472">
        <v>0.05</v>
      </c>
      <c r="F33" s="1436" t="s">
        <v>58</v>
      </c>
      <c r="G33" s="139">
        <v>17</v>
      </c>
      <c r="H33" s="117" t="s">
        <v>57</v>
      </c>
      <c r="I33" s="140">
        <v>0.15</v>
      </c>
      <c r="J33" s="140">
        <v>1</v>
      </c>
      <c r="K33" s="140">
        <v>1</v>
      </c>
      <c r="L33" s="140">
        <v>1</v>
      </c>
      <c r="M33" s="140">
        <v>1</v>
      </c>
      <c r="N33" s="140">
        <v>1</v>
      </c>
      <c r="O33" s="140">
        <v>1</v>
      </c>
      <c r="P33" s="140">
        <v>1</v>
      </c>
      <c r="Q33" s="140">
        <v>1</v>
      </c>
      <c r="R33" s="140">
        <v>1</v>
      </c>
      <c r="S33" s="140">
        <v>1</v>
      </c>
      <c r="T33" s="140">
        <v>1</v>
      </c>
      <c r="U33" s="140">
        <v>1</v>
      </c>
      <c r="V33" s="1436" t="s">
        <v>141</v>
      </c>
      <c r="W33" s="1454"/>
      <c r="X33" s="1454"/>
      <c r="Y33" s="147"/>
      <c r="Z33" s="147"/>
      <c r="AA33" s="146"/>
    </row>
    <row r="34" spans="1:27" ht="60.75" customHeight="1" x14ac:dyDescent="0.4">
      <c r="A34" s="1437"/>
      <c r="B34" s="1483"/>
      <c r="C34" s="1462"/>
      <c r="D34" s="1471"/>
      <c r="E34" s="1472"/>
      <c r="F34" s="1436"/>
      <c r="G34" s="139">
        <v>18</v>
      </c>
      <c r="H34" s="117" t="s">
        <v>215</v>
      </c>
      <c r="I34" s="140">
        <v>0.15</v>
      </c>
      <c r="J34" s="140">
        <v>1</v>
      </c>
      <c r="K34" s="140">
        <v>1</v>
      </c>
      <c r="L34" s="140">
        <v>1</v>
      </c>
      <c r="M34" s="140">
        <v>1</v>
      </c>
      <c r="N34" s="140">
        <v>1</v>
      </c>
      <c r="O34" s="140">
        <v>1</v>
      </c>
      <c r="P34" s="140">
        <v>1</v>
      </c>
      <c r="Q34" s="140">
        <v>1</v>
      </c>
      <c r="R34" s="140">
        <v>1</v>
      </c>
      <c r="S34" s="140">
        <v>1</v>
      </c>
      <c r="T34" s="140">
        <v>1</v>
      </c>
      <c r="U34" s="140">
        <v>1</v>
      </c>
      <c r="V34" s="1436"/>
      <c r="W34" s="1454"/>
      <c r="X34" s="1454"/>
      <c r="Y34" s="147"/>
      <c r="Z34" s="147"/>
      <c r="AA34" s="146"/>
    </row>
    <row r="35" spans="1:27" ht="59.25" customHeight="1" x14ac:dyDescent="0.4">
      <c r="A35" s="1437"/>
      <c r="B35" s="106" t="s">
        <v>77</v>
      </c>
      <c r="C35" s="107">
        <v>1</v>
      </c>
      <c r="D35" s="1471"/>
      <c r="E35" s="1472"/>
      <c r="F35" s="1436"/>
      <c r="G35" s="139">
        <v>19</v>
      </c>
      <c r="H35" s="106" t="s">
        <v>212</v>
      </c>
      <c r="I35" s="140">
        <v>0.15</v>
      </c>
      <c r="J35" s="140">
        <v>1</v>
      </c>
      <c r="K35" s="140">
        <v>1</v>
      </c>
      <c r="L35" s="140">
        <v>1</v>
      </c>
      <c r="M35" s="140">
        <v>1</v>
      </c>
      <c r="N35" s="140">
        <v>1</v>
      </c>
      <c r="O35" s="140">
        <v>1</v>
      </c>
      <c r="P35" s="140">
        <v>1</v>
      </c>
      <c r="Q35" s="140">
        <v>1</v>
      </c>
      <c r="R35" s="140">
        <v>1</v>
      </c>
      <c r="S35" s="140">
        <v>1</v>
      </c>
      <c r="T35" s="140">
        <v>1</v>
      </c>
      <c r="U35" s="140">
        <v>1</v>
      </c>
      <c r="V35" s="1436"/>
      <c r="W35" s="1454"/>
      <c r="X35" s="1454"/>
      <c r="Y35" s="147"/>
      <c r="Z35" s="147"/>
      <c r="AA35" s="146"/>
    </row>
    <row r="36" spans="1:27" ht="49.5" customHeight="1" x14ac:dyDescent="0.4">
      <c r="A36" s="1437"/>
      <c r="B36" s="1437" t="s">
        <v>78</v>
      </c>
      <c r="C36" s="1462">
        <v>1</v>
      </c>
      <c r="D36" s="1471"/>
      <c r="E36" s="1472"/>
      <c r="F36" s="1436"/>
      <c r="G36" s="139">
        <v>20</v>
      </c>
      <c r="H36" s="59" t="s">
        <v>150</v>
      </c>
      <c r="I36" s="140">
        <v>0.15</v>
      </c>
      <c r="J36" s="140">
        <v>1</v>
      </c>
      <c r="K36" s="140">
        <v>1</v>
      </c>
      <c r="L36" s="140">
        <v>1</v>
      </c>
      <c r="M36" s="140">
        <v>1</v>
      </c>
      <c r="N36" s="140">
        <v>1</v>
      </c>
      <c r="O36" s="140">
        <v>1</v>
      </c>
      <c r="P36" s="140">
        <v>1</v>
      </c>
      <c r="Q36" s="140">
        <v>1</v>
      </c>
      <c r="R36" s="140">
        <v>1</v>
      </c>
      <c r="S36" s="140">
        <v>1</v>
      </c>
      <c r="T36" s="140">
        <v>1</v>
      </c>
      <c r="U36" s="140">
        <v>1</v>
      </c>
      <c r="V36" s="1436"/>
      <c r="W36" s="1454"/>
      <c r="X36" s="1454"/>
      <c r="Y36" s="147"/>
      <c r="Z36" s="147"/>
      <c r="AA36" s="146"/>
    </row>
    <row r="37" spans="1:27" ht="45" customHeight="1" x14ac:dyDescent="0.4">
      <c r="A37" s="1437"/>
      <c r="B37" s="1437"/>
      <c r="C37" s="1462"/>
      <c r="D37" s="1471"/>
      <c r="E37" s="1472"/>
      <c r="F37" s="1436"/>
      <c r="G37" s="139">
        <v>21</v>
      </c>
      <c r="H37" s="133" t="s">
        <v>43</v>
      </c>
      <c r="I37" s="140">
        <v>0.15</v>
      </c>
      <c r="J37" s="140">
        <v>1</v>
      </c>
      <c r="K37" s="140">
        <v>1</v>
      </c>
      <c r="L37" s="140">
        <v>1</v>
      </c>
      <c r="M37" s="140">
        <v>1</v>
      </c>
      <c r="N37" s="140">
        <v>1</v>
      </c>
      <c r="O37" s="140">
        <v>1</v>
      </c>
      <c r="P37" s="140">
        <v>1</v>
      </c>
      <c r="Q37" s="140">
        <v>1</v>
      </c>
      <c r="R37" s="140">
        <v>1</v>
      </c>
      <c r="S37" s="140">
        <v>1</v>
      </c>
      <c r="T37" s="140">
        <v>1</v>
      </c>
      <c r="U37" s="140">
        <v>1</v>
      </c>
      <c r="V37" s="1436"/>
      <c r="W37" s="1454"/>
      <c r="X37" s="1454"/>
      <c r="Y37" s="147"/>
      <c r="Z37" s="147"/>
      <c r="AA37" s="146"/>
    </row>
    <row r="38" spans="1:27" ht="55.5" customHeight="1" x14ac:dyDescent="0.4">
      <c r="A38" s="1437"/>
      <c r="B38" s="1437" t="s">
        <v>79</v>
      </c>
      <c r="C38" s="1434" t="s">
        <v>214</v>
      </c>
      <c r="D38" s="1471"/>
      <c r="E38" s="1472"/>
      <c r="F38" s="1436"/>
      <c r="G38" s="139">
        <v>22</v>
      </c>
      <c r="H38" s="106" t="s">
        <v>44</v>
      </c>
      <c r="I38" s="140">
        <v>0.15</v>
      </c>
      <c r="J38" s="143">
        <v>1</v>
      </c>
      <c r="K38" s="143">
        <v>1</v>
      </c>
      <c r="L38" s="143">
        <v>1</v>
      </c>
      <c r="M38" s="143">
        <v>1</v>
      </c>
      <c r="N38" s="143">
        <v>1</v>
      </c>
      <c r="O38" s="143">
        <v>1</v>
      </c>
      <c r="P38" s="143">
        <v>1</v>
      </c>
      <c r="Q38" s="143">
        <v>1</v>
      </c>
      <c r="R38" s="143">
        <v>1</v>
      </c>
      <c r="S38" s="143">
        <v>1</v>
      </c>
      <c r="T38" s="143">
        <v>1</v>
      </c>
      <c r="U38" s="143">
        <v>1</v>
      </c>
      <c r="V38" s="1436"/>
      <c r="W38" s="1454"/>
      <c r="X38" s="1454"/>
      <c r="Y38" s="147"/>
      <c r="Z38" s="147"/>
      <c r="AA38" s="146"/>
    </row>
    <row r="39" spans="1:27" ht="44.25" customHeight="1" x14ac:dyDescent="0.4">
      <c r="A39" s="1437"/>
      <c r="B39" s="1437"/>
      <c r="C39" s="1434"/>
      <c r="D39" s="1471"/>
      <c r="E39" s="1472"/>
      <c r="F39" s="1436"/>
      <c r="G39" s="139">
        <v>23</v>
      </c>
      <c r="H39" s="133" t="s">
        <v>61</v>
      </c>
      <c r="I39" s="107">
        <v>0.1</v>
      </c>
      <c r="J39" s="143">
        <v>1</v>
      </c>
      <c r="K39" s="143">
        <v>1</v>
      </c>
      <c r="L39" s="143">
        <v>1</v>
      </c>
      <c r="M39" s="143">
        <v>1</v>
      </c>
      <c r="N39" s="143">
        <v>1</v>
      </c>
      <c r="O39" s="143">
        <v>1</v>
      </c>
      <c r="P39" s="143">
        <v>1</v>
      </c>
      <c r="Q39" s="143">
        <v>1</v>
      </c>
      <c r="R39" s="143">
        <v>1</v>
      </c>
      <c r="S39" s="143">
        <v>1</v>
      </c>
      <c r="T39" s="143">
        <v>1</v>
      </c>
      <c r="U39" s="143">
        <v>1</v>
      </c>
      <c r="V39" s="1436"/>
      <c r="W39" s="1455"/>
      <c r="X39" s="1455"/>
      <c r="Y39" s="147"/>
      <c r="Z39" s="147"/>
      <c r="AA39" s="146"/>
    </row>
    <row r="40" spans="1:27" s="1" customFormat="1" ht="44.25" customHeight="1" x14ac:dyDescent="0.35">
      <c r="A40" s="120"/>
      <c r="B40" s="120"/>
      <c r="C40" s="121"/>
      <c r="D40" s="122"/>
      <c r="E40" s="123"/>
      <c r="F40" s="124"/>
      <c r="G40" s="125"/>
      <c r="H40" s="14"/>
      <c r="I40" s="126"/>
      <c r="J40" s="127"/>
      <c r="K40" s="127"/>
      <c r="L40" s="127"/>
      <c r="M40" s="127"/>
      <c r="N40" s="127"/>
      <c r="O40" s="127"/>
      <c r="P40" s="127"/>
      <c r="Q40" s="127"/>
      <c r="R40" s="127"/>
      <c r="S40" s="127"/>
      <c r="T40" s="127"/>
      <c r="U40" s="127"/>
      <c r="V40" s="124"/>
      <c r="W40" s="128"/>
      <c r="X40" s="128"/>
      <c r="Y40" s="129"/>
      <c r="Z40" s="129"/>
    </row>
    <row r="41" spans="1:27" s="1" customFormat="1" ht="44.25" customHeight="1" x14ac:dyDescent="0.35">
      <c r="A41" s="120"/>
      <c r="B41" s="120"/>
      <c r="C41" s="121"/>
      <c r="D41" s="122"/>
      <c r="E41" s="123"/>
      <c r="F41" s="124"/>
      <c r="G41" s="125"/>
      <c r="H41" s="14"/>
      <c r="I41" s="126"/>
      <c r="J41" s="127"/>
      <c r="K41" s="127"/>
      <c r="L41" s="127"/>
      <c r="M41" s="127"/>
      <c r="N41" s="127"/>
      <c r="O41" s="127"/>
      <c r="P41" s="127"/>
      <c r="Q41" s="127"/>
      <c r="R41" s="127"/>
      <c r="S41" s="127"/>
      <c r="T41" s="127"/>
      <c r="U41" s="127"/>
      <c r="V41" s="124"/>
      <c r="W41" s="128"/>
      <c r="X41" s="128"/>
      <c r="Y41" s="129"/>
      <c r="Z41" s="129"/>
    </row>
    <row r="42" spans="1:27" s="1" customFormat="1" ht="44.25" customHeight="1" x14ac:dyDescent="0.35">
      <c r="A42" s="120"/>
      <c r="B42" s="120"/>
      <c r="C42" s="121"/>
      <c r="D42" s="122"/>
      <c r="E42" s="123"/>
      <c r="F42" s="124"/>
      <c r="G42" s="125"/>
      <c r="H42" s="14"/>
      <c r="I42" s="126"/>
      <c r="J42" s="127"/>
      <c r="K42" s="127"/>
      <c r="L42" s="127"/>
      <c r="M42" s="127"/>
      <c r="N42" s="127"/>
      <c r="O42" s="127"/>
      <c r="P42" s="127"/>
      <c r="Q42" s="127"/>
      <c r="R42" s="127"/>
      <c r="S42" s="127"/>
      <c r="T42" s="127"/>
      <c r="U42" s="127"/>
      <c r="V42" s="124"/>
      <c r="W42" s="128"/>
      <c r="X42" s="128"/>
      <c r="Y42" s="129"/>
      <c r="Z42" s="129"/>
    </row>
    <row r="43" spans="1:27" s="36" customFormat="1" ht="75.75" customHeight="1" x14ac:dyDescent="0.4">
      <c r="A43" s="1479" t="s">
        <v>80</v>
      </c>
      <c r="B43" s="203" t="s">
        <v>81</v>
      </c>
      <c r="C43" s="202">
        <v>1</v>
      </c>
      <c r="D43" s="1436" t="s">
        <v>187</v>
      </c>
      <c r="E43" s="1472">
        <v>0.15</v>
      </c>
      <c r="F43" s="1463" t="s">
        <v>151</v>
      </c>
      <c r="G43" s="149">
        <v>24</v>
      </c>
      <c r="H43" s="150" t="s">
        <v>152</v>
      </c>
      <c r="I43" s="148">
        <v>0.15</v>
      </c>
      <c r="J43" s="151">
        <v>1</v>
      </c>
      <c r="K43" s="151">
        <v>1</v>
      </c>
      <c r="L43" s="151">
        <v>1</v>
      </c>
      <c r="M43" s="151">
        <v>1</v>
      </c>
      <c r="N43" s="151">
        <v>1</v>
      </c>
      <c r="O43" s="151">
        <v>1</v>
      </c>
      <c r="P43" s="151">
        <v>1</v>
      </c>
      <c r="Q43" s="151">
        <v>1</v>
      </c>
      <c r="R43" s="151">
        <v>1</v>
      </c>
      <c r="S43" s="151">
        <v>1</v>
      </c>
      <c r="T43" s="151">
        <v>1</v>
      </c>
      <c r="U43" s="151">
        <v>1</v>
      </c>
      <c r="V43" s="1436" t="s">
        <v>141</v>
      </c>
      <c r="W43" s="152"/>
      <c r="X43" s="152"/>
      <c r="Y43" s="153"/>
      <c r="Z43" s="154"/>
      <c r="AA43" s="155"/>
    </row>
    <row r="44" spans="1:27" s="36" customFormat="1" ht="68.25" customHeight="1" x14ac:dyDescent="0.4">
      <c r="A44" s="1480"/>
      <c r="B44" s="203" t="s">
        <v>82</v>
      </c>
      <c r="C44" s="204">
        <v>1</v>
      </c>
      <c r="D44" s="1436"/>
      <c r="E44" s="1472"/>
      <c r="F44" s="1467"/>
      <c r="G44" s="139">
        <v>25</v>
      </c>
      <c r="H44" s="59" t="s">
        <v>218</v>
      </c>
      <c r="I44" s="140">
        <v>0.15</v>
      </c>
      <c r="J44" s="141">
        <v>1</v>
      </c>
      <c r="K44" s="141">
        <v>1</v>
      </c>
      <c r="L44" s="141">
        <v>1</v>
      </c>
      <c r="M44" s="141">
        <v>1</v>
      </c>
      <c r="N44" s="141">
        <v>1</v>
      </c>
      <c r="O44" s="141">
        <v>1</v>
      </c>
      <c r="P44" s="141">
        <v>1</v>
      </c>
      <c r="Q44" s="141">
        <v>1</v>
      </c>
      <c r="R44" s="141">
        <v>1</v>
      </c>
      <c r="S44" s="141">
        <v>1</v>
      </c>
      <c r="T44" s="141">
        <v>1</v>
      </c>
      <c r="U44" s="141">
        <v>1</v>
      </c>
      <c r="V44" s="1436"/>
      <c r="W44" s="152"/>
      <c r="X44" s="152"/>
      <c r="Y44" s="147"/>
      <c r="Z44" s="156"/>
      <c r="AA44" s="145"/>
    </row>
    <row r="45" spans="1:27" ht="87.75" customHeight="1" x14ac:dyDescent="0.4">
      <c r="A45" s="1480"/>
      <c r="B45" s="106" t="s">
        <v>83</v>
      </c>
      <c r="C45" s="107">
        <v>1</v>
      </c>
      <c r="D45" s="1447"/>
      <c r="E45" s="1468"/>
      <c r="F45" s="1467"/>
      <c r="G45" s="139">
        <v>26</v>
      </c>
      <c r="H45" s="106" t="s">
        <v>212</v>
      </c>
      <c r="I45" s="140">
        <v>0.15</v>
      </c>
      <c r="J45" s="141">
        <v>1</v>
      </c>
      <c r="K45" s="141">
        <v>1</v>
      </c>
      <c r="L45" s="141">
        <v>1</v>
      </c>
      <c r="M45" s="141">
        <v>1</v>
      </c>
      <c r="N45" s="141">
        <v>1</v>
      </c>
      <c r="O45" s="141">
        <v>1</v>
      </c>
      <c r="P45" s="141">
        <v>1</v>
      </c>
      <c r="Q45" s="141">
        <v>1</v>
      </c>
      <c r="R45" s="141">
        <v>1</v>
      </c>
      <c r="S45" s="141">
        <v>1</v>
      </c>
      <c r="T45" s="141">
        <v>1</v>
      </c>
      <c r="U45" s="141">
        <v>1</v>
      </c>
      <c r="V45" s="1436"/>
      <c r="W45" s="152"/>
      <c r="X45" s="152"/>
      <c r="Y45" s="147"/>
      <c r="Z45" s="156"/>
      <c r="AA45" s="146"/>
    </row>
    <row r="46" spans="1:27" ht="60" customHeight="1" x14ac:dyDescent="0.4">
      <c r="A46" s="1480"/>
      <c r="B46" s="59" t="s">
        <v>84</v>
      </c>
      <c r="C46" s="107">
        <v>1</v>
      </c>
      <c r="D46" s="1448"/>
      <c r="E46" s="1469"/>
      <c r="F46" s="1467"/>
      <c r="G46" s="139">
        <v>27</v>
      </c>
      <c r="H46" s="59" t="s">
        <v>150</v>
      </c>
      <c r="I46" s="140">
        <v>0.15</v>
      </c>
      <c r="J46" s="140">
        <v>1</v>
      </c>
      <c r="K46" s="140">
        <v>1</v>
      </c>
      <c r="L46" s="140">
        <v>1</v>
      </c>
      <c r="M46" s="140">
        <v>1</v>
      </c>
      <c r="N46" s="140">
        <v>1</v>
      </c>
      <c r="O46" s="140">
        <v>1</v>
      </c>
      <c r="P46" s="140">
        <v>1</v>
      </c>
      <c r="Q46" s="140">
        <v>1</v>
      </c>
      <c r="R46" s="140">
        <v>1</v>
      </c>
      <c r="S46" s="140">
        <v>1</v>
      </c>
      <c r="T46" s="140">
        <v>1</v>
      </c>
      <c r="U46" s="140">
        <v>1</v>
      </c>
      <c r="V46" s="1436"/>
      <c r="W46" s="152"/>
      <c r="X46" s="152"/>
      <c r="Y46" s="147"/>
      <c r="Z46" s="156"/>
      <c r="AA46" s="146"/>
    </row>
    <row r="47" spans="1:27" ht="49.5" customHeight="1" x14ac:dyDescent="0.4">
      <c r="A47" s="1480"/>
      <c r="B47" s="157" t="s">
        <v>167</v>
      </c>
      <c r="C47" s="158" t="s">
        <v>216</v>
      </c>
      <c r="D47" s="1448"/>
      <c r="E47" s="1469"/>
      <c r="F47" s="1467"/>
      <c r="G47" s="139">
        <v>28</v>
      </c>
      <c r="H47" s="142" t="s">
        <v>40</v>
      </c>
      <c r="I47" s="140">
        <v>0.15</v>
      </c>
      <c r="J47" s="141">
        <v>1</v>
      </c>
      <c r="K47" s="141">
        <v>1</v>
      </c>
      <c r="L47" s="141">
        <v>1</v>
      </c>
      <c r="M47" s="141">
        <v>1</v>
      </c>
      <c r="N47" s="141">
        <v>1</v>
      </c>
      <c r="O47" s="141">
        <v>1</v>
      </c>
      <c r="P47" s="141">
        <v>1</v>
      </c>
      <c r="Q47" s="141">
        <v>1</v>
      </c>
      <c r="R47" s="141">
        <v>1</v>
      </c>
      <c r="S47" s="141">
        <v>1</v>
      </c>
      <c r="T47" s="141">
        <v>1</v>
      </c>
      <c r="U47" s="141">
        <v>1</v>
      </c>
      <c r="V47" s="1436"/>
      <c r="W47" s="152"/>
      <c r="X47" s="152"/>
      <c r="Y47" s="147"/>
      <c r="Z47" s="156"/>
      <c r="AA47" s="146"/>
    </row>
    <row r="48" spans="1:27" ht="43.5" customHeight="1" x14ac:dyDescent="0.4">
      <c r="A48" s="1480"/>
      <c r="B48" s="106" t="s">
        <v>217</v>
      </c>
      <c r="C48" s="107">
        <v>1</v>
      </c>
      <c r="D48" s="1448"/>
      <c r="E48" s="1469"/>
      <c r="F48" s="1467"/>
      <c r="G48" s="139">
        <v>29</v>
      </c>
      <c r="H48" s="106" t="s">
        <v>41</v>
      </c>
      <c r="I48" s="140">
        <v>0.15</v>
      </c>
      <c r="J48" s="141">
        <v>1</v>
      </c>
      <c r="K48" s="141">
        <v>1</v>
      </c>
      <c r="L48" s="141">
        <v>1</v>
      </c>
      <c r="M48" s="141">
        <v>1</v>
      </c>
      <c r="N48" s="141">
        <v>1</v>
      </c>
      <c r="O48" s="141">
        <v>1</v>
      </c>
      <c r="P48" s="141">
        <v>1</v>
      </c>
      <c r="Q48" s="141">
        <v>1</v>
      </c>
      <c r="R48" s="141">
        <v>1</v>
      </c>
      <c r="S48" s="141">
        <v>1</v>
      </c>
      <c r="T48" s="141">
        <v>1</v>
      </c>
      <c r="U48" s="141">
        <v>1</v>
      </c>
      <c r="V48" s="1436"/>
      <c r="W48" s="152"/>
      <c r="X48" s="152"/>
      <c r="Y48" s="147"/>
      <c r="Z48" s="156"/>
      <c r="AA48" s="146"/>
    </row>
    <row r="49" spans="1:27" ht="60" customHeight="1" x14ac:dyDescent="0.4">
      <c r="A49" s="1481"/>
      <c r="B49" s="106" t="s">
        <v>168</v>
      </c>
      <c r="C49" s="107" t="s">
        <v>169</v>
      </c>
      <c r="D49" s="1449"/>
      <c r="E49" s="1470"/>
      <c r="F49" s="1464"/>
      <c r="G49" s="139">
        <v>30</v>
      </c>
      <c r="H49" s="133" t="s">
        <v>61</v>
      </c>
      <c r="I49" s="107">
        <v>0.1</v>
      </c>
      <c r="J49" s="141">
        <v>1</v>
      </c>
      <c r="K49" s="141">
        <v>1</v>
      </c>
      <c r="L49" s="141">
        <v>1</v>
      </c>
      <c r="M49" s="141">
        <v>1</v>
      </c>
      <c r="N49" s="141">
        <v>1</v>
      </c>
      <c r="O49" s="141">
        <v>1</v>
      </c>
      <c r="P49" s="141">
        <v>1</v>
      </c>
      <c r="Q49" s="141">
        <v>1</v>
      </c>
      <c r="R49" s="141">
        <v>1</v>
      </c>
      <c r="S49" s="141">
        <v>1</v>
      </c>
      <c r="T49" s="141">
        <v>1</v>
      </c>
      <c r="U49" s="141">
        <v>1</v>
      </c>
      <c r="V49" s="1436"/>
      <c r="W49" s="152"/>
      <c r="X49" s="152"/>
      <c r="Y49" s="147"/>
      <c r="Z49" s="156"/>
      <c r="AA49" s="146"/>
    </row>
    <row r="50" spans="1:27" ht="63" customHeight="1" x14ac:dyDescent="0.4">
      <c r="A50" s="1437" t="s">
        <v>170</v>
      </c>
      <c r="B50" s="59" t="s">
        <v>86</v>
      </c>
      <c r="C50" s="140">
        <v>1</v>
      </c>
      <c r="D50" s="1471" t="s">
        <v>188</v>
      </c>
      <c r="E50" s="1472">
        <v>0.05</v>
      </c>
      <c r="F50" s="1436" t="s">
        <v>153</v>
      </c>
      <c r="G50" s="139">
        <v>31</v>
      </c>
      <c r="H50" s="117" t="s">
        <v>171</v>
      </c>
      <c r="I50" s="140">
        <v>0.2</v>
      </c>
      <c r="J50" s="140">
        <v>1</v>
      </c>
      <c r="K50" s="140">
        <v>1</v>
      </c>
      <c r="L50" s="140">
        <v>1</v>
      </c>
      <c r="M50" s="140">
        <v>1</v>
      </c>
      <c r="N50" s="140">
        <v>1</v>
      </c>
      <c r="O50" s="140">
        <v>1</v>
      </c>
      <c r="P50" s="140">
        <v>1</v>
      </c>
      <c r="Q50" s="140">
        <v>1</v>
      </c>
      <c r="R50" s="140">
        <v>1</v>
      </c>
      <c r="S50" s="140">
        <v>1</v>
      </c>
      <c r="T50" s="140">
        <v>1</v>
      </c>
      <c r="U50" s="140">
        <v>1</v>
      </c>
      <c r="V50" s="1436" t="s">
        <v>141</v>
      </c>
      <c r="W50" s="152"/>
      <c r="X50" s="152"/>
      <c r="Y50" s="147"/>
      <c r="Z50" s="156"/>
      <c r="AA50" s="146"/>
    </row>
    <row r="51" spans="1:27" ht="60" customHeight="1" x14ac:dyDescent="0.4">
      <c r="A51" s="1437"/>
      <c r="B51" s="1475" t="s">
        <v>172</v>
      </c>
      <c r="C51" s="1477">
        <v>1</v>
      </c>
      <c r="D51" s="1471"/>
      <c r="E51" s="1472"/>
      <c r="F51" s="1436"/>
      <c r="G51" s="139">
        <v>32</v>
      </c>
      <c r="H51" s="106" t="s">
        <v>219</v>
      </c>
      <c r="I51" s="140">
        <v>0.2</v>
      </c>
      <c r="J51" s="140">
        <v>1</v>
      </c>
      <c r="K51" s="140">
        <v>1</v>
      </c>
      <c r="L51" s="140">
        <v>1</v>
      </c>
      <c r="M51" s="140">
        <v>1</v>
      </c>
      <c r="N51" s="140">
        <v>1</v>
      </c>
      <c r="O51" s="140">
        <v>1</v>
      </c>
      <c r="P51" s="140">
        <v>1</v>
      </c>
      <c r="Q51" s="140">
        <v>1</v>
      </c>
      <c r="R51" s="140">
        <v>1</v>
      </c>
      <c r="S51" s="140">
        <v>1</v>
      </c>
      <c r="T51" s="140">
        <v>1</v>
      </c>
      <c r="U51" s="140">
        <v>1</v>
      </c>
      <c r="V51" s="1436"/>
      <c r="W51" s="152"/>
      <c r="X51" s="152"/>
      <c r="Y51" s="147"/>
      <c r="Z51" s="156"/>
      <c r="AA51" s="146"/>
    </row>
    <row r="52" spans="1:27" ht="46.5" customHeight="1" x14ac:dyDescent="0.4">
      <c r="A52" s="1437"/>
      <c r="B52" s="1476"/>
      <c r="C52" s="1478"/>
      <c r="D52" s="1471"/>
      <c r="E52" s="1472"/>
      <c r="F52" s="1436"/>
      <c r="G52" s="139">
        <v>33</v>
      </c>
      <c r="H52" s="133" t="s">
        <v>52</v>
      </c>
      <c r="I52" s="140">
        <v>0.2</v>
      </c>
      <c r="J52" s="140">
        <v>1</v>
      </c>
      <c r="K52" s="140">
        <v>1</v>
      </c>
      <c r="L52" s="140">
        <v>1</v>
      </c>
      <c r="M52" s="140">
        <v>1</v>
      </c>
      <c r="N52" s="140">
        <v>1</v>
      </c>
      <c r="O52" s="140">
        <v>1</v>
      </c>
      <c r="P52" s="140">
        <v>1</v>
      </c>
      <c r="Q52" s="140">
        <v>1</v>
      </c>
      <c r="R52" s="140">
        <v>1</v>
      </c>
      <c r="S52" s="140">
        <v>1</v>
      </c>
      <c r="T52" s="140">
        <v>1</v>
      </c>
      <c r="U52" s="140">
        <v>1</v>
      </c>
      <c r="V52" s="1436"/>
      <c r="W52" s="152"/>
      <c r="X52" s="152"/>
      <c r="Y52" s="147"/>
      <c r="Z52" s="156"/>
      <c r="AA52" s="146"/>
    </row>
    <row r="53" spans="1:27" ht="54" customHeight="1" x14ac:dyDescent="0.4">
      <c r="A53" s="1437"/>
      <c r="B53" s="157" t="s">
        <v>87</v>
      </c>
      <c r="C53" s="159">
        <v>1</v>
      </c>
      <c r="D53" s="1471"/>
      <c r="E53" s="1472"/>
      <c r="F53" s="1436"/>
      <c r="G53" s="139">
        <v>34</v>
      </c>
      <c r="H53" s="133" t="s">
        <v>43</v>
      </c>
      <c r="I53" s="140">
        <v>0.2</v>
      </c>
      <c r="J53" s="140">
        <v>1</v>
      </c>
      <c r="K53" s="140">
        <v>1</v>
      </c>
      <c r="L53" s="140">
        <v>1</v>
      </c>
      <c r="M53" s="140">
        <v>1</v>
      </c>
      <c r="N53" s="140">
        <v>1</v>
      </c>
      <c r="O53" s="140">
        <v>1</v>
      </c>
      <c r="P53" s="140">
        <v>1</v>
      </c>
      <c r="Q53" s="140">
        <v>1</v>
      </c>
      <c r="R53" s="140">
        <v>1</v>
      </c>
      <c r="S53" s="140">
        <v>1</v>
      </c>
      <c r="T53" s="140">
        <v>1</v>
      </c>
      <c r="U53" s="140">
        <v>1</v>
      </c>
      <c r="V53" s="1436"/>
      <c r="W53" s="152"/>
      <c r="X53" s="152"/>
      <c r="Y53" s="147"/>
      <c r="Z53" s="156"/>
      <c r="AA53" s="146"/>
    </row>
    <row r="54" spans="1:27" ht="44.25" customHeight="1" x14ac:dyDescent="0.4">
      <c r="A54" s="1437"/>
      <c r="B54" s="1473" t="s">
        <v>88</v>
      </c>
      <c r="C54" s="1474" t="s">
        <v>227</v>
      </c>
      <c r="D54" s="1471"/>
      <c r="E54" s="1472"/>
      <c r="F54" s="1436"/>
      <c r="G54" s="139">
        <v>35</v>
      </c>
      <c r="H54" s="106" t="s">
        <v>44</v>
      </c>
      <c r="I54" s="140">
        <v>0.15</v>
      </c>
      <c r="J54" s="140">
        <v>1</v>
      </c>
      <c r="K54" s="140">
        <v>1</v>
      </c>
      <c r="L54" s="140">
        <v>1</v>
      </c>
      <c r="M54" s="140">
        <v>1</v>
      </c>
      <c r="N54" s="140">
        <v>1</v>
      </c>
      <c r="O54" s="140">
        <v>1</v>
      </c>
      <c r="P54" s="140">
        <v>1</v>
      </c>
      <c r="Q54" s="140">
        <v>1</v>
      </c>
      <c r="R54" s="140">
        <v>1</v>
      </c>
      <c r="S54" s="140">
        <v>1</v>
      </c>
      <c r="T54" s="140">
        <v>1</v>
      </c>
      <c r="U54" s="140">
        <v>1</v>
      </c>
      <c r="V54" s="1436"/>
      <c r="W54" s="152"/>
      <c r="X54" s="152"/>
      <c r="Y54" s="147"/>
      <c r="Z54" s="156"/>
      <c r="AA54" s="146"/>
    </row>
    <row r="55" spans="1:27" ht="51" customHeight="1" x14ac:dyDescent="0.4">
      <c r="A55" s="1437"/>
      <c r="B55" s="1473"/>
      <c r="C55" s="1474"/>
      <c r="D55" s="1471"/>
      <c r="E55" s="1472"/>
      <c r="F55" s="1436"/>
      <c r="G55" s="139">
        <v>36</v>
      </c>
      <c r="H55" s="133" t="s">
        <v>62</v>
      </c>
      <c r="I55" s="107">
        <v>0.05</v>
      </c>
      <c r="J55" s="143">
        <v>1</v>
      </c>
      <c r="K55" s="143">
        <v>1</v>
      </c>
      <c r="L55" s="143">
        <v>1</v>
      </c>
      <c r="M55" s="143">
        <v>1</v>
      </c>
      <c r="N55" s="143">
        <v>1</v>
      </c>
      <c r="O55" s="143">
        <v>1</v>
      </c>
      <c r="P55" s="143">
        <v>1</v>
      </c>
      <c r="Q55" s="143">
        <v>1</v>
      </c>
      <c r="R55" s="143">
        <v>1</v>
      </c>
      <c r="S55" s="143">
        <v>1</v>
      </c>
      <c r="T55" s="143">
        <v>1</v>
      </c>
      <c r="U55" s="143">
        <v>1</v>
      </c>
      <c r="V55" s="1436"/>
      <c r="W55" s="160"/>
      <c r="X55" s="160"/>
      <c r="Y55" s="147"/>
      <c r="Z55" s="156"/>
      <c r="AA55" s="146"/>
    </row>
    <row r="56" spans="1:27" s="3" customFormat="1" ht="48.65" customHeight="1" x14ac:dyDescent="0.35">
      <c r="A56" s="185" t="s">
        <v>31</v>
      </c>
      <c r="B56" s="1496" t="s">
        <v>34</v>
      </c>
      <c r="C56" s="1497"/>
      <c r="D56" s="1497"/>
      <c r="E56" s="1497"/>
      <c r="F56" s="1497"/>
      <c r="G56" s="1497"/>
      <c r="H56" s="1497"/>
      <c r="I56" s="1497"/>
      <c r="J56" s="1497"/>
      <c r="K56" s="1497"/>
      <c r="L56" s="1497"/>
      <c r="M56" s="1497"/>
      <c r="N56" s="1497"/>
      <c r="O56" s="1497"/>
      <c r="P56" s="1497"/>
      <c r="Q56" s="1497"/>
      <c r="R56" s="1497"/>
      <c r="S56" s="1497"/>
      <c r="T56" s="1497"/>
      <c r="U56" s="1497"/>
      <c r="V56" s="1497"/>
      <c r="W56" s="1497"/>
      <c r="X56" s="1497"/>
      <c r="Y56" s="1497"/>
      <c r="Z56" s="1497"/>
      <c r="AA56" s="1498"/>
    </row>
    <row r="57" spans="1:27" ht="63" customHeight="1" x14ac:dyDescent="0.4">
      <c r="A57" s="1436" t="s">
        <v>190</v>
      </c>
      <c r="B57" s="1436" t="s">
        <v>89</v>
      </c>
      <c r="C57" s="1462">
        <v>1</v>
      </c>
      <c r="D57" s="1434" t="s">
        <v>189</v>
      </c>
      <c r="E57" s="1435">
        <v>0.15</v>
      </c>
      <c r="F57" s="1436" t="s">
        <v>173</v>
      </c>
      <c r="G57" s="190">
        <v>37</v>
      </c>
      <c r="H57" s="188" t="s">
        <v>51</v>
      </c>
      <c r="I57" s="189">
        <v>0.1</v>
      </c>
      <c r="J57" s="131">
        <v>1</v>
      </c>
      <c r="K57" s="131">
        <v>1</v>
      </c>
      <c r="L57" s="131">
        <v>1</v>
      </c>
      <c r="M57" s="131">
        <v>1</v>
      </c>
      <c r="N57" s="131">
        <v>1</v>
      </c>
      <c r="O57" s="131">
        <v>1</v>
      </c>
      <c r="P57" s="131">
        <v>1</v>
      </c>
      <c r="Q57" s="131">
        <v>1</v>
      </c>
      <c r="R57" s="131">
        <v>1</v>
      </c>
      <c r="S57" s="131">
        <v>1</v>
      </c>
      <c r="T57" s="131">
        <v>1</v>
      </c>
      <c r="U57" s="131">
        <v>1</v>
      </c>
      <c r="V57" s="1437" t="s">
        <v>141</v>
      </c>
      <c r="W57" s="1450" t="s">
        <v>1481</v>
      </c>
      <c r="X57" s="1444" t="s">
        <v>1482</v>
      </c>
      <c r="Y57" s="147"/>
      <c r="Z57" s="161"/>
      <c r="AA57" s="146"/>
    </row>
    <row r="58" spans="1:27" ht="60" customHeight="1" x14ac:dyDescent="0.4">
      <c r="A58" s="1436"/>
      <c r="B58" s="1436"/>
      <c r="C58" s="1462"/>
      <c r="D58" s="1434"/>
      <c r="E58" s="1435"/>
      <c r="F58" s="1436"/>
      <c r="G58" s="190">
        <v>38</v>
      </c>
      <c r="H58" s="188" t="s">
        <v>45</v>
      </c>
      <c r="I58" s="189">
        <v>0.1</v>
      </c>
      <c r="J58" s="131">
        <v>1</v>
      </c>
      <c r="K58" s="131">
        <v>1</v>
      </c>
      <c r="L58" s="131">
        <v>1</v>
      </c>
      <c r="M58" s="131">
        <v>1</v>
      </c>
      <c r="N58" s="131">
        <v>1</v>
      </c>
      <c r="O58" s="131">
        <v>1</v>
      </c>
      <c r="P58" s="131">
        <v>1</v>
      </c>
      <c r="Q58" s="131">
        <v>1</v>
      </c>
      <c r="R58" s="131">
        <v>1</v>
      </c>
      <c r="S58" s="131">
        <v>1</v>
      </c>
      <c r="T58" s="131">
        <v>1</v>
      </c>
      <c r="U58" s="131">
        <v>1</v>
      </c>
      <c r="V58" s="1437"/>
      <c r="W58" s="1451"/>
      <c r="X58" s="1445"/>
      <c r="Y58" s="147"/>
      <c r="Z58" s="161"/>
      <c r="AA58" s="146"/>
    </row>
    <row r="59" spans="1:27" ht="36" customHeight="1" x14ac:dyDescent="0.4">
      <c r="A59" s="1436"/>
      <c r="B59" s="1436"/>
      <c r="C59" s="1462"/>
      <c r="D59" s="1434"/>
      <c r="E59" s="1435"/>
      <c r="F59" s="1436"/>
      <c r="G59" s="190">
        <v>39</v>
      </c>
      <c r="H59" s="188" t="s">
        <v>50</v>
      </c>
      <c r="I59" s="189">
        <v>0.1</v>
      </c>
      <c r="J59" s="131">
        <v>1</v>
      </c>
      <c r="K59" s="131">
        <v>1</v>
      </c>
      <c r="L59" s="131">
        <v>1</v>
      </c>
      <c r="M59" s="131">
        <v>1</v>
      </c>
      <c r="N59" s="131">
        <v>1</v>
      </c>
      <c r="O59" s="131">
        <v>1</v>
      </c>
      <c r="P59" s="131">
        <v>1</v>
      </c>
      <c r="Q59" s="131">
        <v>1</v>
      </c>
      <c r="R59" s="131">
        <v>1</v>
      </c>
      <c r="S59" s="131">
        <v>1</v>
      </c>
      <c r="T59" s="131">
        <v>1</v>
      </c>
      <c r="U59" s="131">
        <v>1</v>
      </c>
      <c r="V59" s="1437"/>
      <c r="W59" s="1451"/>
      <c r="X59" s="1445"/>
      <c r="Y59" s="147"/>
      <c r="Z59" s="161"/>
      <c r="AA59" s="146"/>
    </row>
    <row r="60" spans="1:27" ht="57" customHeight="1" x14ac:dyDescent="0.4">
      <c r="A60" s="1436"/>
      <c r="B60" s="188" t="s">
        <v>220</v>
      </c>
      <c r="C60" s="189"/>
      <c r="D60" s="1434"/>
      <c r="E60" s="1435"/>
      <c r="F60" s="1436"/>
      <c r="G60" s="190">
        <v>40</v>
      </c>
      <c r="H60" s="188" t="s">
        <v>231</v>
      </c>
      <c r="I60" s="189">
        <v>0.1</v>
      </c>
      <c r="J60" s="131">
        <v>1</v>
      </c>
      <c r="K60" s="131">
        <v>1</v>
      </c>
      <c r="L60" s="131">
        <v>1</v>
      </c>
      <c r="M60" s="131">
        <v>1</v>
      </c>
      <c r="N60" s="131">
        <v>1</v>
      </c>
      <c r="O60" s="131">
        <v>1</v>
      </c>
      <c r="P60" s="131">
        <v>1</v>
      </c>
      <c r="Q60" s="131">
        <v>1</v>
      </c>
      <c r="R60" s="131">
        <v>1</v>
      </c>
      <c r="S60" s="131">
        <v>1</v>
      </c>
      <c r="T60" s="131">
        <v>1</v>
      </c>
      <c r="U60" s="131">
        <v>1</v>
      </c>
      <c r="V60" s="1437"/>
      <c r="W60" s="1451"/>
      <c r="X60" s="1445"/>
      <c r="Y60" s="162" t="s">
        <v>242</v>
      </c>
      <c r="Z60" s="163">
        <v>360000</v>
      </c>
      <c r="AA60" s="146"/>
    </row>
    <row r="61" spans="1:27" ht="51.75" customHeight="1" x14ac:dyDescent="0.4">
      <c r="A61" s="1436"/>
      <c r="B61" s="1437" t="s">
        <v>221</v>
      </c>
      <c r="C61" s="1446">
        <v>1</v>
      </c>
      <c r="D61" s="1434"/>
      <c r="E61" s="1435"/>
      <c r="F61" s="1436"/>
      <c r="G61" s="190">
        <v>41</v>
      </c>
      <c r="H61" s="188" t="s">
        <v>224</v>
      </c>
      <c r="I61" s="189">
        <v>0.1</v>
      </c>
      <c r="J61" s="131">
        <v>1</v>
      </c>
      <c r="K61" s="131">
        <v>1</v>
      </c>
      <c r="L61" s="131">
        <v>1</v>
      </c>
      <c r="M61" s="131">
        <v>1</v>
      </c>
      <c r="N61" s="131">
        <v>1</v>
      </c>
      <c r="O61" s="131">
        <v>1</v>
      </c>
      <c r="P61" s="131">
        <v>1</v>
      </c>
      <c r="Q61" s="131">
        <v>1</v>
      </c>
      <c r="R61" s="131">
        <v>1</v>
      </c>
      <c r="S61" s="131">
        <v>1</v>
      </c>
      <c r="T61" s="131">
        <v>1</v>
      </c>
      <c r="U61" s="131">
        <v>1</v>
      </c>
      <c r="V61" s="1437"/>
      <c r="W61" s="1451"/>
      <c r="X61" s="1445"/>
      <c r="Y61" s="147"/>
      <c r="Z61" s="161"/>
      <c r="AA61" s="146"/>
    </row>
    <row r="62" spans="1:27" ht="44.25" customHeight="1" x14ac:dyDescent="0.4">
      <c r="A62" s="1436"/>
      <c r="B62" s="1437"/>
      <c r="C62" s="1446"/>
      <c r="D62" s="1434"/>
      <c r="E62" s="1435"/>
      <c r="F62" s="1436"/>
      <c r="G62" s="190">
        <v>42</v>
      </c>
      <c r="H62" s="188" t="s">
        <v>192</v>
      </c>
      <c r="I62" s="189">
        <v>0.1</v>
      </c>
      <c r="J62" s="131">
        <v>1</v>
      </c>
      <c r="K62" s="131">
        <v>1</v>
      </c>
      <c r="L62" s="131">
        <v>1</v>
      </c>
      <c r="M62" s="131">
        <v>1</v>
      </c>
      <c r="N62" s="131">
        <v>1</v>
      </c>
      <c r="O62" s="131">
        <v>1</v>
      </c>
      <c r="P62" s="131">
        <v>1</v>
      </c>
      <c r="Q62" s="131">
        <v>1</v>
      </c>
      <c r="R62" s="131">
        <v>1</v>
      </c>
      <c r="S62" s="131">
        <v>1</v>
      </c>
      <c r="T62" s="131">
        <v>1</v>
      </c>
      <c r="U62" s="131">
        <v>1</v>
      </c>
      <c r="V62" s="1437"/>
      <c r="W62" s="1451"/>
      <c r="X62" s="1445"/>
      <c r="Y62" s="147"/>
      <c r="Z62" s="161"/>
      <c r="AA62" s="146"/>
    </row>
    <row r="63" spans="1:27" ht="37.5" customHeight="1" x14ac:dyDescent="0.4">
      <c r="A63" s="1436"/>
      <c r="B63" s="1437" t="s">
        <v>222</v>
      </c>
      <c r="C63" s="1442">
        <v>1</v>
      </c>
      <c r="D63" s="1434"/>
      <c r="E63" s="1435"/>
      <c r="F63" s="1436"/>
      <c r="G63" s="190">
        <v>43</v>
      </c>
      <c r="H63" s="188" t="s">
        <v>193</v>
      </c>
      <c r="I63" s="189">
        <v>0.1</v>
      </c>
      <c r="J63" s="131">
        <v>1</v>
      </c>
      <c r="K63" s="131">
        <v>1</v>
      </c>
      <c r="L63" s="131">
        <v>1</v>
      </c>
      <c r="M63" s="131">
        <v>1</v>
      </c>
      <c r="N63" s="131">
        <v>1</v>
      </c>
      <c r="O63" s="131">
        <v>1</v>
      </c>
      <c r="P63" s="131">
        <v>1</v>
      </c>
      <c r="Q63" s="131">
        <v>1</v>
      </c>
      <c r="R63" s="131">
        <v>1</v>
      </c>
      <c r="S63" s="131">
        <v>1</v>
      </c>
      <c r="T63" s="131">
        <v>1</v>
      </c>
      <c r="U63" s="131">
        <v>1</v>
      </c>
      <c r="V63" s="1437"/>
      <c r="W63" s="1451"/>
      <c r="X63" s="1445"/>
      <c r="Y63" s="147"/>
      <c r="Z63" s="161"/>
      <c r="AA63" s="146"/>
    </row>
    <row r="64" spans="1:27" ht="45" customHeight="1" x14ac:dyDescent="0.4">
      <c r="A64" s="1436"/>
      <c r="B64" s="1437"/>
      <c r="C64" s="1442"/>
      <c r="D64" s="1434"/>
      <c r="E64" s="1435"/>
      <c r="F64" s="1436"/>
      <c r="G64" s="190">
        <v>44</v>
      </c>
      <c r="H64" s="188" t="s">
        <v>53</v>
      </c>
      <c r="I64" s="189">
        <v>0.1</v>
      </c>
      <c r="J64" s="131">
        <v>1</v>
      </c>
      <c r="K64" s="131">
        <v>1</v>
      </c>
      <c r="L64" s="131">
        <v>1</v>
      </c>
      <c r="M64" s="131">
        <v>1</v>
      </c>
      <c r="N64" s="131">
        <v>1</v>
      </c>
      <c r="O64" s="131">
        <v>1</v>
      </c>
      <c r="P64" s="131">
        <v>1</v>
      </c>
      <c r="Q64" s="131">
        <v>1</v>
      </c>
      <c r="R64" s="131">
        <v>1</v>
      </c>
      <c r="S64" s="131">
        <v>1</v>
      </c>
      <c r="T64" s="131">
        <v>1</v>
      </c>
      <c r="U64" s="131">
        <v>1</v>
      </c>
      <c r="V64" s="1437"/>
      <c r="W64" s="1451"/>
      <c r="X64" s="1445"/>
      <c r="Y64" s="147"/>
      <c r="Z64" s="161"/>
      <c r="AA64" s="146"/>
    </row>
    <row r="65" spans="1:34" ht="50.25" customHeight="1" x14ac:dyDescent="0.4">
      <c r="A65" s="1436"/>
      <c r="B65" s="1437" t="s">
        <v>223</v>
      </c>
      <c r="C65" s="1442" t="s">
        <v>54</v>
      </c>
      <c r="D65" s="1434"/>
      <c r="E65" s="1435"/>
      <c r="F65" s="1436"/>
      <c r="G65" s="190">
        <v>45</v>
      </c>
      <c r="H65" s="188" t="s">
        <v>194</v>
      </c>
      <c r="I65" s="189">
        <v>0.1</v>
      </c>
      <c r="J65" s="131">
        <v>1</v>
      </c>
      <c r="K65" s="131">
        <v>1</v>
      </c>
      <c r="L65" s="131">
        <v>1</v>
      </c>
      <c r="M65" s="131">
        <v>1</v>
      </c>
      <c r="N65" s="131">
        <v>1</v>
      </c>
      <c r="O65" s="131">
        <v>1</v>
      </c>
      <c r="P65" s="131">
        <v>1</v>
      </c>
      <c r="Q65" s="131">
        <v>1</v>
      </c>
      <c r="R65" s="131">
        <v>1</v>
      </c>
      <c r="S65" s="131">
        <v>1</v>
      </c>
      <c r="T65" s="131">
        <v>1</v>
      </c>
      <c r="U65" s="131">
        <v>1</v>
      </c>
      <c r="V65" s="1437"/>
      <c r="W65" s="1451"/>
      <c r="X65" s="1445"/>
      <c r="Y65" s="147"/>
      <c r="Z65" s="161"/>
      <c r="AA65" s="146"/>
    </row>
    <row r="66" spans="1:34" ht="66" customHeight="1" x14ac:dyDescent="0.4">
      <c r="A66" s="1436"/>
      <c r="B66" s="1437"/>
      <c r="C66" s="1442"/>
      <c r="D66" s="1434"/>
      <c r="E66" s="1435"/>
      <c r="F66" s="1436"/>
      <c r="G66" s="190">
        <v>46</v>
      </c>
      <c r="H66" s="190" t="s">
        <v>226</v>
      </c>
      <c r="I66" s="189">
        <v>0.1</v>
      </c>
      <c r="J66" s="131">
        <v>1</v>
      </c>
      <c r="K66" s="131">
        <v>1</v>
      </c>
      <c r="L66" s="131">
        <v>1</v>
      </c>
      <c r="M66" s="131">
        <v>1</v>
      </c>
      <c r="N66" s="131">
        <v>1</v>
      </c>
      <c r="O66" s="131">
        <v>1</v>
      </c>
      <c r="P66" s="131">
        <v>1</v>
      </c>
      <c r="Q66" s="131">
        <v>1</v>
      </c>
      <c r="R66" s="131">
        <v>1</v>
      </c>
      <c r="S66" s="131">
        <v>1</v>
      </c>
      <c r="T66" s="131">
        <v>1</v>
      </c>
      <c r="U66" s="131">
        <v>1</v>
      </c>
      <c r="V66" s="1437"/>
      <c r="W66" s="1451"/>
      <c r="X66" s="1445"/>
      <c r="Y66" s="147"/>
      <c r="Z66" s="161"/>
      <c r="AA66" s="146"/>
    </row>
    <row r="67" spans="1:34" s="36" customFormat="1" ht="70.5" customHeight="1" x14ac:dyDescent="0.35">
      <c r="A67" s="1463" t="s">
        <v>191</v>
      </c>
      <c r="B67" s="1463" t="s">
        <v>174</v>
      </c>
      <c r="C67" s="1465">
        <v>1</v>
      </c>
      <c r="D67" s="1447">
        <v>0</v>
      </c>
      <c r="E67" s="1468">
        <v>0.05</v>
      </c>
      <c r="F67" s="1463" t="s">
        <v>154</v>
      </c>
      <c r="G67" s="190">
        <v>47</v>
      </c>
      <c r="H67" s="188" t="s">
        <v>175</v>
      </c>
      <c r="I67" s="189">
        <v>0.1</v>
      </c>
      <c r="J67" s="191">
        <v>1</v>
      </c>
      <c r="K67" s="191">
        <v>1</v>
      </c>
      <c r="L67" s="191">
        <v>1</v>
      </c>
      <c r="M67" s="191">
        <v>1</v>
      </c>
      <c r="N67" s="191">
        <v>1</v>
      </c>
      <c r="O67" s="191">
        <v>1</v>
      </c>
      <c r="P67" s="191">
        <v>1</v>
      </c>
      <c r="Q67" s="191">
        <v>1</v>
      </c>
      <c r="R67" s="191">
        <v>1</v>
      </c>
      <c r="S67" s="191">
        <v>1</v>
      </c>
      <c r="T67" s="191">
        <v>1</v>
      </c>
      <c r="U67" s="191">
        <v>1</v>
      </c>
      <c r="V67" s="1447" t="s">
        <v>141</v>
      </c>
      <c r="W67" s="1451"/>
      <c r="X67" s="1453" t="s">
        <v>1483</v>
      </c>
      <c r="Y67" s="161"/>
      <c r="Z67" s="161"/>
      <c r="AA67" s="188"/>
      <c r="AB67" s="39"/>
      <c r="AC67" s="38"/>
      <c r="AD67" s="38"/>
      <c r="AE67" s="38"/>
      <c r="AF67" s="38"/>
      <c r="AG67" s="38"/>
      <c r="AH67" s="38"/>
    </row>
    <row r="68" spans="1:34" s="36" customFormat="1" ht="39" customHeight="1" x14ac:dyDescent="0.35">
      <c r="A68" s="1467"/>
      <c r="B68" s="1467"/>
      <c r="C68" s="1494"/>
      <c r="D68" s="1448"/>
      <c r="E68" s="1469"/>
      <c r="F68" s="1467"/>
      <c r="G68" s="190">
        <v>48</v>
      </c>
      <c r="H68" s="188" t="s">
        <v>59</v>
      </c>
      <c r="I68" s="189">
        <v>0.1</v>
      </c>
      <c r="J68" s="191">
        <v>1</v>
      </c>
      <c r="K68" s="191">
        <v>1</v>
      </c>
      <c r="L68" s="191">
        <v>1</v>
      </c>
      <c r="M68" s="191">
        <v>1</v>
      </c>
      <c r="N68" s="191">
        <v>1</v>
      </c>
      <c r="O68" s="191">
        <v>1</v>
      </c>
      <c r="P68" s="191">
        <v>1</v>
      </c>
      <c r="Q68" s="191">
        <v>1</v>
      </c>
      <c r="R68" s="191">
        <v>1</v>
      </c>
      <c r="S68" s="191">
        <v>1</v>
      </c>
      <c r="T68" s="191">
        <v>1</v>
      </c>
      <c r="U68" s="191">
        <v>1</v>
      </c>
      <c r="V68" s="1448"/>
      <c r="W68" s="1451"/>
      <c r="X68" s="1454"/>
      <c r="Y68" s="161"/>
      <c r="Z68" s="161"/>
      <c r="AA68" s="188"/>
      <c r="AB68" s="39"/>
      <c r="AC68" s="38"/>
      <c r="AD68" s="38"/>
      <c r="AE68" s="38"/>
      <c r="AF68" s="38"/>
      <c r="AG68" s="38"/>
      <c r="AH68" s="38"/>
    </row>
    <row r="69" spans="1:34" s="36" customFormat="1" ht="45.75" customHeight="1" x14ac:dyDescent="0.35">
      <c r="A69" s="1467"/>
      <c r="B69" s="1467"/>
      <c r="C69" s="1494"/>
      <c r="D69" s="1448"/>
      <c r="E69" s="1469"/>
      <c r="F69" s="1467"/>
      <c r="G69" s="190">
        <v>49</v>
      </c>
      <c r="H69" s="188" t="s">
        <v>55</v>
      </c>
      <c r="I69" s="189">
        <v>0.1</v>
      </c>
      <c r="J69" s="191">
        <v>1</v>
      </c>
      <c r="K69" s="191">
        <v>1</v>
      </c>
      <c r="L69" s="191">
        <v>1</v>
      </c>
      <c r="M69" s="191">
        <v>1</v>
      </c>
      <c r="N69" s="191">
        <v>1</v>
      </c>
      <c r="O69" s="191">
        <v>1</v>
      </c>
      <c r="P69" s="191">
        <v>1</v>
      </c>
      <c r="Q69" s="191">
        <v>1</v>
      </c>
      <c r="R69" s="191">
        <v>1</v>
      </c>
      <c r="S69" s="191">
        <v>1</v>
      </c>
      <c r="T69" s="191">
        <v>1</v>
      </c>
      <c r="U69" s="191">
        <v>1</v>
      </c>
      <c r="V69" s="1448"/>
      <c r="W69" s="1451"/>
      <c r="X69" s="1454"/>
      <c r="Y69" s="161"/>
      <c r="Z69" s="161"/>
      <c r="AA69" s="188"/>
      <c r="AB69" s="39"/>
      <c r="AC69" s="38"/>
      <c r="AD69" s="38"/>
      <c r="AE69" s="38"/>
      <c r="AF69" s="38"/>
      <c r="AG69" s="38"/>
      <c r="AH69" s="38"/>
    </row>
    <row r="70" spans="1:34" s="36" customFormat="1" ht="45.75" customHeight="1" x14ac:dyDescent="0.35">
      <c r="A70" s="1467"/>
      <c r="B70" s="1464"/>
      <c r="C70" s="1466"/>
      <c r="D70" s="1448"/>
      <c r="E70" s="1469"/>
      <c r="F70" s="1467"/>
      <c r="G70" s="190">
        <v>50</v>
      </c>
      <c r="H70" s="188" t="s">
        <v>231</v>
      </c>
      <c r="I70" s="189">
        <v>0.1</v>
      </c>
      <c r="J70" s="191">
        <v>1</v>
      </c>
      <c r="K70" s="191">
        <v>1</v>
      </c>
      <c r="L70" s="191">
        <v>1</v>
      </c>
      <c r="M70" s="191">
        <v>1</v>
      </c>
      <c r="N70" s="191">
        <v>1</v>
      </c>
      <c r="O70" s="191">
        <v>1</v>
      </c>
      <c r="P70" s="191">
        <v>1</v>
      </c>
      <c r="Q70" s="191">
        <v>1</v>
      </c>
      <c r="R70" s="191">
        <v>1</v>
      </c>
      <c r="S70" s="191">
        <v>1</v>
      </c>
      <c r="T70" s="191">
        <v>1</v>
      </c>
      <c r="U70" s="191">
        <v>1</v>
      </c>
      <c r="V70" s="1448"/>
      <c r="W70" s="1451"/>
      <c r="X70" s="1454"/>
      <c r="Y70" s="161"/>
      <c r="Z70" s="161"/>
      <c r="AA70" s="188"/>
      <c r="AB70" s="39"/>
      <c r="AC70" s="38"/>
      <c r="AD70" s="38"/>
      <c r="AE70" s="38"/>
      <c r="AF70" s="38"/>
      <c r="AG70" s="38"/>
      <c r="AH70" s="38"/>
    </row>
    <row r="71" spans="1:34" s="36" customFormat="1" ht="54" customHeight="1" x14ac:dyDescent="0.35">
      <c r="A71" s="1467"/>
      <c r="B71" s="1436" t="s">
        <v>90</v>
      </c>
      <c r="C71" s="1462">
        <v>1</v>
      </c>
      <c r="D71" s="1448"/>
      <c r="E71" s="1469"/>
      <c r="F71" s="1467"/>
      <c r="G71" s="190">
        <v>51</v>
      </c>
      <c r="H71" s="188" t="s">
        <v>224</v>
      </c>
      <c r="I71" s="189">
        <v>0.1</v>
      </c>
      <c r="J71" s="191">
        <v>1</v>
      </c>
      <c r="K71" s="191">
        <v>1</v>
      </c>
      <c r="L71" s="191">
        <v>1</v>
      </c>
      <c r="M71" s="191">
        <v>1</v>
      </c>
      <c r="N71" s="191">
        <v>1</v>
      </c>
      <c r="O71" s="191">
        <v>1</v>
      </c>
      <c r="P71" s="191">
        <v>1</v>
      </c>
      <c r="Q71" s="191">
        <v>1</v>
      </c>
      <c r="R71" s="191">
        <v>1</v>
      </c>
      <c r="S71" s="191">
        <v>1</v>
      </c>
      <c r="T71" s="191">
        <v>1</v>
      </c>
      <c r="U71" s="191">
        <v>1</v>
      </c>
      <c r="V71" s="1448"/>
      <c r="W71" s="1451"/>
      <c r="X71" s="1454"/>
      <c r="Y71" s="161"/>
      <c r="Z71" s="161"/>
      <c r="AA71" s="188"/>
      <c r="AB71" s="39"/>
      <c r="AC71" s="38"/>
      <c r="AD71" s="38"/>
      <c r="AE71" s="38"/>
      <c r="AF71" s="38"/>
      <c r="AG71" s="38"/>
      <c r="AH71" s="38"/>
    </row>
    <row r="72" spans="1:34" s="36" customFormat="1" ht="78" customHeight="1" x14ac:dyDescent="0.35">
      <c r="A72" s="1467"/>
      <c r="B72" s="1436"/>
      <c r="C72" s="1462"/>
      <c r="D72" s="1448"/>
      <c r="E72" s="1469"/>
      <c r="F72" s="1467"/>
      <c r="G72" s="190">
        <v>52</v>
      </c>
      <c r="H72" s="188" t="s">
        <v>192</v>
      </c>
      <c r="I72" s="189">
        <v>0.1</v>
      </c>
      <c r="J72" s="191">
        <v>1</v>
      </c>
      <c r="K72" s="191">
        <v>1</v>
      </c>
      <c r="L72" s="191">
        <v>1</v>
      </c>
      <c r="M72" s="191">
        <v>1</v>
      </c>
      <c r="N72" s="191">
        <v>1</v>
      </c>
      <c r="O72" s="191">
        <v>1</v>
      </c>
      <c r="P72" s="191">
        <v>1</v>
      </c>
      <c r="Q72" s="191">
        <v>1</v>
      </c>
      <c r="R72" s="191">
        <v>1</v>
      </c>
      <c r="S72" s="191">
        <v>1</v>
      </c>
      <c r="T72" s="191">
        <v>1</v>
      </c>
      <c r="U72" s="191">
        <v>1</v>
      </c>
      <c r="V72" s="1448"/>
      <c r="W72" s="1451"/>
      <c r="X72" s="1454"/>
      <c r="Y72" s="161"/>
      <c r="Z72" s="161"/>
      <c r="AA72" s="188"/>
      <c r="AB72" s="39"/>
      <c r="AC72" s="38"/>
      <c r="AD72" s="38"/>
      <c r="AE72" s="38"/>
      <c r="AF72" s="38"/>
      <c r="AG72" s="38"/>
      <c r="AH72" s="38"/>
    </row>
    <row r="73" spans="1:34" s="36" customFormat="1" ht="62.25" customHeight="1" x14ac:dyDescent="0.35">
      <c r="A73" s="1464"/>
      <c r="B73" s="190" t="s">
        <v>91</v>
      </c>
      <c r="C73" s="189">
        <v>1</v>
      </c>
      <c r="D73" s="1449"/>
      <c r="E73" s="1470"/>
      <c r="F73" s="1464"/>
      <c r="G73" s="190">
        <v>53</v>
      </c>
      <c r="H73" s="188" t="s">
        <v>193</v>
      </c>
      <c r="I73" s="189">
        <v>0.1</v>
      </c>
      <c r="J73" s="191">
        <v>1</v>
      </c>
      <c r="K73" s="191">
        <v>1</v>
      </c>
      <c r="L73" s="191">
        <v>1</v>
      </c>
      <c r="M73" s="191">
        <v>1</v>
      </c>
      <c r="N73" s="191">
        <v>1</v>
      </c>
      <c r="O73" s="191">
        <v>1</v>
      </c>
      <c r="P73" s="191">
        <v>1</v>
      </c>
      <c r="Q73" s="191">
        <v>1</v>
      </c>
      <c r="R73" s="191">
        <v>1</v>
      </c>
      <c r="S73" s="191">
        <v>1</v>
      </c>
      <c r="T73" s="191">
        <v>1</v>
      </c>
      <c r="U73" s="191">
        <v>1</v>
      </c>
      <c r="V73" s="1449"/>
      <c r="W73" s="1452"/>
      <c r="X73" s="1455"/>
      <c r="Y73" s="161"/>
      <c r="Z73" s="161"/>
      <c r="AA73" s="188"/>
      <c r="AB73" s="39"/>
      <c r="AC73" s="38"/>
      <c r="AD73" s="38"/>
      <c r="AE73" s="38"/>
      <c r="AF73" s="38"/>
      <c r="AG73" s="38"/>
      <c r="AH73" s="38"/>
    </row>
    <row r="74" spans="1:34" s="38" customFormat="1" ht="28" customHeight="1" x14ac:dyDescent="0.35">
      <c r="A74" s="192"/>
      <c r="B74" s="193"/>
      <c r="C74" s="194"/>
      <c r="D74" s="195"/>
      <c r="E74" s="196"/>
      <c r="F74" s="192"/>
      <c r="G74" s="193"/>
      <c r="H74" s="192"/>
      <c r="I74" s="194"/>
      <c r="J74" s="197"/>
      <c r="K74" s="197"/>
      <c r="L74" s="197"/>
      <c r="M74" s="197"/>
      <c r="N74" s="197"/>
      <c r="O74" s="197"/>
      <c r="P74" s="197"/>
      <c r="Q74" s="197"/>
      <c r="R74" s="197"/>
      <c r="S74" s="197"/>
      <c r="T74" s="197"/>
      <c r="U74" s="197"/>
      <c r="V74" s="195"/>
      <c r="W74" s="198"/>
      <c r="X74" s="199"/>
      <c r="Y74" s="200"/>
      <c r="Z74" s="200"/>
      <c r="AA74" s="192"/>
      <c r="AB74" s="39"/>
    </row>
    <row r="75" spans="1:34" s="36" customFormat="1" ht="38.25" customHeight="1" x14ac:dyDescent="0.35">
      <c r="A75" s="1447"/>
      <c r="B75" s="190"/>
      <c r="C75" s="143"/>
      <c r="D75" s="1447"/>
      <c r="E75" s="1468"/>
      <c r="F75" s="1447"/>
      <c r="G75" s="190">
        <v>54</v>
      </c>
      <c r="H75" s="188" t="s">
        <v>53</v>
      </c>
      <c r="I75" s="189">
        <v>0.1</v>
      </c>
      <c r="J75" s="191">
        <v>1</v>
      </c>
      <c r="K75" s="191">
        <v>1</v>
      </c>
      <c r="L75" s="191">
        <v>1</v>
      </c>
      <c r="M75" s="191">
        <v>1</v>
      </c>
      <c r="N75" s="191">
        <v>1</v>
      </c>
      <c r="O75" s="191">
        <v>1</v>
      </c>
      <c r="P75" s="191">
        <v>1</v>
      </c>
      <c r="Q75" s="191">
        <v>1</v>
      </c>
      <c r="R75" s="191">
        <v>1</v>
      </c>
      <c r="S75" s="191">
        <v>1</v>
      </c>
      <c r="T75" s="191">
        <v>1</v>
      </c>
      <c r="U75" s="191">
        <v>1</v>
      </c>
      <c r="V75" s="1447"/>
      <c r="W75" s="201"/>
      <c r="X75" s="1456"/>
      <c r="Y75" s="161"/>
      <c r="Z75" s="161"/>
      <c r="AA75" s="188"/>
      <c r="AB75" s="39"/>
      <c r="AC75" s="38"/>
      <c r="AD75" s="38"/>
      <c r="AE75" s="38"/>
      <c r="AF75" s="38"/>
      <c r="AG75" s="38"/>
      <c r="AH75" s="38"/>
    </row>
    <row r="76" spans="1:34" s="36" customFormat="1" ht="45.75" customHeight="1" x14ac:dyDescent="0.35">
      <c r="A76" s="1448"/>
      <c r="B76" s="1463" t="s">
        <v>92</v>
      </c>
      <c r="C76" s="1465" t="s">
        <v>54</v>
      </c>
      <c r="D76" s="1448"/>
      <c r="E76" s="1469"/>
      <c r="F76" s="1448"/>
      <c r="G76" s="190">
        <v>55</v>
      </c>
      <c r="H76" s="188" t="s">
        <v>225</v>
      </c>
      <c r="I76" s="189">
        <v>0.1</v>
      </c>
      <c r="J76" s="191">
        <v>1</v>
      </c>
      <c r="K76" s="191">
        <v>1</v>
      </c>
      <c r="L76" s="191">
        <v>1</v>
      </c>
      <c r="M76" s="191">
        <v>1</v>
      </c>
      <c r="N76" s="191">
        <v>1</v>
      </c>
      <c r="O76" s="191">
        <v>1</v>
      </c>
      <c r="P76" s="191">
        <v>1</v>
      </c>
      <c r="Q76" s="191">
        <v>1</v>
      </c>
      <c r="R76" s="191">
        <v>1</v>
      </c>
      <c r="S76" s="191">
        <v>1</v>
      </c>
      <c r="T76" s="191">
        <v>1</v>
      </c>
      <c r="U76" s="191">
        <v>1</v>
      </c>
      <c r="V76" s="1448"/>
      <c r="W76" s="164"/>
      <c r="X76" s="1457"/>
      <c r="Y76" s="161"/>
      <c r="Z76" s="161"/>
      <c r="AA76" s="188"/>
      <c r="AB76" s="39"/>
      <c r="AC76" s="38"/>
      <c r="AD76" s="38"/>
      <c r="AE76" s="38"/>
      <c r="AF76" s="38"/>
      <c r="AG76" s="38"/>
      <c r="AH76" s="38"/>
    </row>
    <row r="77" spans="1:34" s="36" customFormat="1" ht="73.5" customHeight="1" x14ac:dyDescent="0.35">
      <c r="A77" s="1449"/>
      <c r="B77" s="1464"/>
      <c r="C77" s="1466"/>
      <c r="D77" s="1449"/>
      <c r="E77" s="1470"/>
      <c r="F77" s="1449"/>
      <c r="G77" s="190">
        <v>56</v>
      </c>
      <c r="H77" s="190" t="s">
        <v>226</v>
      </c>
      <c r="I77" s="189">
        <v>0.1</v>
      </c>
      <c r="J77" s="191">
        <v>1</v>
      </c>
      <c r="K77" s="191">
        <v>1</v>
      </c>
      <c r="L77" s="191">
        <v>1</v>
      </c>
      <c r="M77" s="191">
        <v>1</v>
      </c>
      <c r="N77" s="191">
        <v>1</v>
      </c>
      <c r="O77" s="191">
        <v>1</v>
      </c>
      <c r="P77" s="191">
        <v>1</v>
      </c>
      <c r="Q77" s="191">
        <v>1</v>
      </c>
      <c r="R77" s="191">
        <v>1</v>
      </c>
      <c r="S77" s="191">
        <v>1</v>
      </c>
      <c r="T77" s="191">
        <v>1</v>
      </c>
      <c r="U77" s="191">
        <v>1</v>
      </c>
      <c r="V77" s="1449"/>
      <c r="W77" s="165"/>
      <c r="X77" s="1458"/>
      <c r="Y77" s="161"/>
      <c r="Z77" s="161"/>
      <c r="AA77" s="188"/>
      <c r="AB77" s="39"/>
      <c r="AC77" s="38"/>
      <c r="AD77" s="38"/>
      <c r="AE77" s="38"/>
      <c r="AF77" s="38"/>
      <c r="AG77" s="38"/>
      <c r="AH77" s="38"/>
    </row>
    <row r="78" spans="1:34" s="37" customFormat="1" ht="46" customHeight="1" x14ac:dyDescent="0.35">
      <c r="A78" s="166" t="s">
        <v>38</v>
      </c>
      <c r="B78" s="1438" t="s">
        <v>39</v>
      </c>
      <c r="C78" s="1439"/>
      <c r="D78" s="1439"/>
      <c r="E78" s="1439"/>
      <c r="F78" s="1439"/>
      <c r="G78" s="1439"/>
      <c r="H78" s="1439"/>
      <c r="I78" s="1439"/>
      <c r="J78" s="1439"/>
      <c r="K78" s="1439"/>
      <c r="L78" s="1439"/>
      <c r="M78" s="1439"/>
      <c r="N78" s="1439"/>
      <c r="O78" s="1439"/>
      <c r="P78" s="1439"/>
      <c r="Q78" s="1439"/>
      <c r="R78" s="1439"/>
      <c r="S78" s="1439"/>
      <c r="T78" s="1439"/>
      <c r="U78" s="1439"/>
      <c r="V78" s="1439"/>
      <c r="W78" s="1439"/>
      <c r="X78" s="1439"/>
      <c r="Y78" s="1439"/>
      <c r="Z78" s="1439"/>
      <c r="AA78" s="1440"/>
    </row>
    <row r="79" spans="1:34" s="37" customFormat="1" ht="138.65" customHeight="1" x14ac:dyDescent="0.4">
      <c r="A79" s="167" t="s">
        <v>233</v>
      </c>
      <c r="B79" s="167" t="s">
        <v>93</v>
      </c>
      <c r="C79" s="169">
        <v>1</v>
      </c>
      <c r="D79" s="168" t="s">
        <v>229</v>
      </c>
      <c r="E79" s="105">
        <v>0.05</v>
      </c>
      <c r="F79" s="170" t="s">
        <v>230</v>
      </c>
      <c r="G79" s="171">
        <v>57</v>
      </c>
      <c r="H79" s="106" t="s">
        <v>239</v>
      </c>
      <c r="I79" s="172">
        <v>1</v>
      </c>
      <c r="J79" s="173">
        <v>1</v>
      </c>
      <c r="K79" s="173">
        <v>1</v>
      </c>
      <c r="L79" s="173">
        <v>1</v>
      </c>
      <c r="M79" s="173">
        <v>1</v>
      </c>
      <c r="N79" s="173">
        <v>1</v>
      </c>
      <c r="O79" s="173">
        <v>1</v>
      </c>
      <c r="P79" s="173">
        <v>1</v>
      </c>
      <c r="Q79" s="173">
        <v>1</v>
      </c>
      <c r="R79" s="173">
        <v>1</v>
      </c>
      <c r="S79" s="173">
        <v>1</v>
      </c>
      <c r="T79" s="173">
        <v>1</v>
      </c>
      <c r="U79" s="173">
        <v>1</v>
      </c>
      <c r="V79" s="168" t="s">
        <v>176</v>
      </c>
      <c r="W79" s="174" t="s">
        <v>1484</v>
      </c>
      <c r="X79" s="174" t="s">
        <v>68</v>
      </c>
      <c r="Y79" s="170"/>
      <c r="Z79" s="175"/>
      <c r="AA79" s="176"/>
    </row>
    <row r="80" spans="1:34" s="1" customFormat="1" ht="90.75" customHeight="1" x14ac:dyDescent="0.4">
      <c r="A80" s="1437" t="s">
        <v>136</v>
      </c>
      <c r="B80" s="1437" t="s">
        <v>177</v>
      </c>
      <c r="C80" s="1434" t="s">
        <v>195</v>
      </c>
      <c r="D80" s="1434"/>
      <c r="E80" s="1459">
        <v>0.05</v>
      </c>
      <c r="F80" s="1460" t="s">
        <v>257</v>
      </c>
      <c r="G80" s="171">
        <v>58</v>
      </c>
      <c r="H80" s="78" t="s">
        <v>26</v>
      </c>
      <c r="I80" s="105">
        <v>0.13</v>
      </c>
      <c r="J80" s="108"/>
      <c r="K80" s="108"/>
      <c r="L80" s="108"/>
      <c r="M80" s="108"/>
      <c r="N80" s="108"/>
      <c r="O80" s="108"/>
      <c r="P80" s="177">
        <v>0.5</v>
      </c>
      <c r="Q80" s="177">
        <v>1</v>
      </c>
      <c r="R80" s="108"/>
      <c r="S80" s="108"/>
      <c r="T80" s="108"/>
      <c r="U80" s="108"/>
      <c r="V80" s="1441" t="s">
        <v>141</v>
      </c>
      <c r="W80" s="1450" t="s">
        <v>137</v>
      </c>
      <c r="X80" s="1488" t="s">
        <v>138</v>
      </c>
      <c r="Y80" s="133"/>
      <c r="Z80" s="178"/>
      <c r="AA80" s="146"/>
      <c r="AB80" s="2"/>
      <c r="AC80" s="2"/>
      <c r="AD80" s="2"/>
      <c r="AE80" s="2"/>
      <c r="AF80" s="2"/>
      <c r="AG80" s="2"/>
      <c r="AH80" s="2"/>
    </row>
    <row r="81" spans="1:27" ht="32.25" customHeight="1" x14ac:dyDescent="0.4">
      <c r="A81" s="1437"/>
      <c r="B81" s="1437"/>
      <c r="C81" s="1434"/>
      <c r="D81" s="1434"/>
      <c r="E81" s="1435"/>
      <c r="F81" s="1461"/>
      <c r="G81" s="171">
        <v>59</v>
      </c>
      <c r="H81" s="78" t="s">
        <v>27</v>
      </c>
      <c r="I81" s="105">
        <v>0.1</v>
      </c>
      <c r="J81" s="108"/>
      <c r="K81" s="108"/>
      <c r="L81" s="108"/>
      <c r="M81" s="108"/>
      <c r="N81" s="108"/>
      <c r="O81" s="108"/>
      <c r="P81" s="177">
        <v>0.5</v>
      </c>
      <c r="Q81" s="177">
        <v>1</v>
      </c>
      <c r="R81" s="108"/>
      <c r="S81" s="108"/>
      <c r="T81" s="108"/>
      <c r="U81" s="108"/>
      <c r="V81" s="1441"/>
      <c r="W81" s="1451"/>
      <c r="X81" s="1489"/>
      <c r="Y81" s="146"/>
      <c r="Z81" s="179"/>
      <c r="AA81" s="146"/>
    </row>
    <row r="82" spans="1:27" ht="48" customHeight="1" x14ac:dyDescent="0.4">
      <c r="A82" s="1437"/>
      <c r="B82" s="1437"/>
      <c r="C82" s="1434"/>
      <c r="D82" s="1434"/>
      <c r="E82" s="1435"/>
      <c r="F82" s="1461"/>
      <c r="G82" s="171">
        <v>60</v>
      </c>
      <c r="H82" s="78" t="s">
        <v>28</v>
      </c>
      <c r="I82" s="105">
        <v>0.1</v>
      </c>
      <c r="J82" s="108"/>
      <c r="K82" s="108"/>
      <c r="L82" s="108"/>
      <c r="M82" s="108"/>
      <c r="N82" s="108"/>
      <c r="O82" s="108"/>
      <c r="P82" s="177">
        <v>0.5</v>
      </c>
      <c r="Q82" s="177">
        <v>1</v>
      </c>
      <c r="R82" s="108"/>
      <c r="S82" s="108"/>
      <c r="T82" s="108"/>
      <c r="U82" s="108"/>
      <c r="V82" s="1441"/>
      <c r="W82" s="1451"/>
      <c r="X82" s="1489"/>
      <c r="Y82" s="146"/>
      <c r="Z82" s="179"/>
      <c r="AA82" s="146"/>
    </row>
    <row r="83" spans="1:27" ht="36" customHeight="1" x14ac:dyDescent="0.4">
      <c r="A83" s="1437"/>
      <c r="B83" s="1437" t="s">
        <v>94</v>
      </c>
      <c r="C83" s="1442">
        <v>0.98</v>
      </c>
      <c r="D83" s="1434"/>
      <c r="E83" s="1435"/>
      <c r="F83" s="1461"/>
      <c r="G83" s="171">
        <v>61</v>
      </c>
      <c r="H83" s="78" t="s">
        <v>156</v>
      </c>
      <c r="I83" s="105">
        <v>0.15</v>
      </c>
      <c r="J83" s="108"/>
      <c r="K83" s="108"/>
      <c r="L83" s="108"/>
      <c r="M83" s="108"/>
      <c r="N83" s="108"/>
      <c r="O83" s="108"/>
      <c r="P83" s="108"/>
      <c r="Q83" s="108"/>
      <c r="R83" s="108"/>
      <c r="S83" s="108"/>
      <c r="T83" s="108"/>
      <c r="U83" s="177">
        <v>1</v>
      </c>
      <c r="V83" s="1441"/>
      <c r="W83" s="1451"/>
      <c r="X83" s="1489"/>
      <c r="Y83" s="146"/>
      <c r="Z83" s="179"/>
      <c r="AA83" s="146"/>
    </row>
    <row r="84" spans="1:27" ht="33.75" customHeight="1" x14ac:dyDescent="0.4">
      <c r="A84" s="1437"/>
      <c r="B84" s="1437"/>
      <c r="C84" s="1442"/>
      <c r="D84" s="1434"/>
      <c r="E84" s="1435"/>
      <c r="F84" s="1461"/>
      <c r="G84" s="171">
        <v>62</v>
      </c>
      <c r="H84" s="78" t="s">
        <v>235</v>
      </c>
      <c r="I84" s="105">
        <v>0.02</v>
      </c>
      <c r="J84" s="177"/>
      <c r="K84" s="177"/>
      <c r="L84" s="177"/>
      <c r="M84" s="177"/>
      <c r="N84" s="177"/>
      <c r="O84" s="177"/>
      <c r="P84" s="177"/>
      <c r="Q84" s="177"/>
      <c r="R84" s="177"/>
      <c r="S84" s="177"/>
      <c r="T84" s="177"/>
      <c r="U84" s="177">
        <v>1</v>
      </c>
      <c r="V84" s="1441"/>
      <c r="W84" s="1451"/>
      <c r="X84" s="1489"/>
      <c r="Y84" s="146"/>
      <c r="Z84" s="179"/>
      <c r="AA84" s="146"/>
    </row>
    <row r="85" spans="1:27" ht="36.75" customHeight="1" x14ac:dyDescent="0.4">
      <c r="A85" s="1437"/>
      <c r="B85" s="1437" t="s">
        <v>178</v>
      </c>
      <c r="C85" s="1443" t="s">
        <v>157</v>
      </c>
      <c r="D85" s="1434"/>
      <c r="E85" s="1435"/>
      <c r="F85" s="1461"/>
      <c r="G85" s="171">
        <v>63</v>
      </c>
      <c r="H85" s="78" t="s">
        <v>29</v>
      </c>
      <c r="I85" s="105">
        <v>0.1</v>
      </c>
      <c r="J85" s="180"/>
      <c r="K85" s="177"/>
      <c r="L85" s="177">
        <v>1</v>
      </c>
      <c r="M85" s="180"/>
      <c r="N85" s="177"/>
      <c r="O85" s="177">
        <v>1</v>
      </c>
      <c r="P85" s="180"/>
      <c r="Q85" s="177"/>
      <c r="R85" s="177">
        <v>1</v>
      </c>
      <c r="S85" s="180"/>
      <c r="T85" s="177"/>
      <c r="U85" s="177">
        <v>1</v>
      </c>
      <c r="V85" s="1441"/>
      <c r="W85" s="1451"/>
      <c r="X85" s="1489"/>
      <c r="Y85" s="146"/>
      <c r="Z85" s="179"/>
      <c r="AA85" s="146"/>
    </row>
    <row r="86" spans="1:27" ht="32.25" customHeight="1" x14ac:dyDescent="0.4">
      <c r="A86" s="1437"/>
      <c r="B86" s="1437"/>
      <c r="C86" s="1443"/>
      <c r="D86" s="1434"/>
      <c r="E86" s="1435"/>
      <c r="F86" s="1461"/>
      <c r="G86" s="171">
        <v>64</v>
      </c>
      <c r="H86" s="59" t="s">
        <v>236</v>
      </c>
      <c r="I86" s="105">
        <v>0.05</v>
      </c>
      <c r="J86" s="180"/>
      <c r="K86" s="181"/>
      <c r="L86" s="181"/>
      <c r="M86" s="181"/>
      <c r="N86" s="177"/>
      <c r="O86" s="181"/>
      <c r="P86" s="181"/>
      <c r="Q86" s="181"/>
      <c r="R86" s="181"/>
      <c r="S86" s="181"/>
      <c r="T86" s="177">
        <v>1</v>
      </c>
      <c r="U86" s="181"/>
      <c r="V86" s="1441"/>
      <c r="W86" s="1451"/>
      <c r="X86" s="1489"/>
      <c r="Y86" s="146"/>
      <c r="Z86" s="179"/>
      <c r="AA86" s="146"/>
    </row>
    <row r="87" spans="1:27" ht="38.25" customHeight="1" x14ac:dyDescent="0.4">
      <c r="A87" s="1437"/>
      <c r="B87" s="1437" t="s">
        <v>234</v>
      </c>
      <c r="C87" s="1442">
        <v>1</v>
      </c>
      <c r="D87" s="1434"/>
      <c r="E87" s="1435"/>
      <c r="F87" s="1461"/>
      <c r="G87" s="171">
        <v>65</v>
      </c>
      <c r="H87" s="78" t="s">
        <v>30</v>
      </c>
      <c r="I87" s="105">
        <v>0.1</v>
      </c>
      <c r="J87" s="177">
        <v>1</v>
      </c>
      <c r="K87" s="177"/>
      <c r="L87" s="177"/>
      <c r="M87" s="177">
        <v>1</v>
      </c>
      <c r="N87" s="177"/>
      <c r="O87" s="177"/>
      <c r="P87" s="177">
        <v>1</v>
      </c>
      <c r="Q87" s="177"/>
      <c r="R87" s="177"/>
      <c r="S87" s="177">
        <v>1</v>
      </c>
      <c r="T87" s="177"/>
      <c r="U87" s="177"/>
      <c r="V87" s="1441"/>
      <c r="W87" s="1451"/>
      <c r="X87" s="1489"/>
      <c r="Y87" s="146"/>
      <c r="Z87" s="179"/>
      <c r="AA87" s="146"/>
    </row>
    <row r="88" spans="1:27" ht="47.25" customHeight="1" x14ac:dyDescent="0.4">
      <c r="A88" s="1437"/>
      <c r="B88" s="1437"/>
      <c r="C88" s="1442"/>
      <c r="D88" s="1434"/>
      <c r="E88" s="1435"/>
      <c r="F88" s="1461"/>
      <c r="G88" s="171">
        <v>66</v>
      </c>
      <c r="H88" s="78" t="s">
        <v>179</v>
      </c>
      <c r="I88" s="105">
        <v>0.1</v>
      </c>
      <c r="J88" s="177">
        <v>1</v>
      </c>
      <c r="K88" s="177"/>
      <c r="L88" s="177"/>
      <c r="M88" s="177">
        <v>1</v>
      </c>
      <c r="N88" s="177"/>
      <c r="O88" s="177"/>
      <c r="P88" s="177">
        <v>1</v>
      </c>
      <c r="Q88" s="177"/>
      <c r="R88" s="177"/>
      <c r="S88" s="177">
        <v>1</v>
      </c>
      <c r="T88" s="177"/>
      <c r="U88" s="177"/>
      <c r="V88" s="1441"/>
      <c r="W88" s="1451"/>
      <c r="X88" s="1489"/>
      <c r="Y88" s="146"/>
      <c r="Z88" s="179"/>
      <c r="AA88" s="146"/>
    </row>
    <row r="89" spans="1:27" ht="35.25" customHeight="1" x14ac:dyDescent="0.4">
      <c r="A89" s="1437"/>
      <c r="B89" s="1437"/>
      <c r="C89" s="1442"/>
      <c r="D89" s="1434"/>
      <c r="E89" s="1435"/>
      <c r="F89" s="1461"/>
      <c r="G89" s="171">
        <v>67</v>
      </c>
      <c r="H89" s="106" t="s">
        <v>180</v>
      </c>
      <c r="I89" s="105">
        <v>0.15</v>
      </c>
      <c r="J89" s="177">
        <v>1</v>
      </c>
      <c r="K89" s="177"/>
      <c r="L89" s="180"/>
      <c r="M89" s="177">
        <v>1</v>
      </c>
      <c r="N89" s="177"/>
      <c r="O89" s="180"/>
      <c r="P89" s="177">
        <v>1</v>
      </c>
      <c r="Q89" s="177"/>
      <c r="R89" s="180"/>
      <c r="S89" s="177">
        <v>1</v>
      </c>
      <c r="T89" s="177"/>
      <c r="U89" s="180"/>
      <c r="V89" s="1441"/>
      <c r="W89" s="1452"/>
      <c r="X89" s="1490"/>
      <c r="Y89" s="146"/>
      <c r="Z89" s="182"/>
      <c r="AA89" s="146"/>
    </row>
    <row r="90" spans="1:27" ht="18.5" thickBot="1" x14ac:dyDescent="0.45">
      <c r="A90" s="29"/>
      <c r="B90" s="29"/>
      <c r="C90" s="29"/>
      <c r="D90" s="29"/>
      <c r="E90" s="29"/>
      <c r="F90" s="29"/>
      <c r="G90" s="29"/>
      <c r="H90" s="29"/>
      <c r="I90" s="82"/>
      <c r="J90" s="29"/>
      <c r="K90" s="29"/>
      <c r="L90" s="29"/>
      <c r="M90" s="29"/>
      <c r="N90" s="29"/>
      <c r="O90" s="29"/>
      <c r="P90" s="29"/>
      <c r="Q90" s="29"/>
      <c r="R90" s="29"/>
      <c r="S90" s="29"/>
      <c r="T90" s="29"/>
      <c r="U90" s="29"/>
      <c r="V90" s="29"/>
      <c r="W90" s="29"/>
      <c r="X90" s="29"/>
      <c r="Y90" s="29"/>
      <c r="Z90" s="33">
        <f>SUM(Z15,Z15:Z22,Z43:Z55,Z57:Z73,Z79:Z89)</f>
        <v>360000</v>
      </c>
      <c r="AA90" s="26"/>
    </row>
    <row r="91" spans="1:27" ht="18.5" thickTop="1" x14ac:dyDescent="0.4">
      <c r="A91" s="29"/>
      <c r="B91" s="29"/>
      <c r="C91" s="183"/>
      <c r="D91" s="29"/>
      <c r="E91" s="29"/>
      <c r="F91" s="29"/>
      <c r="G91" s="183"/>
      <c r="H91" s="29"/>
      <c r="I91" s="82"/>
      <c r="J91" s="29"/>
      <c r="K91" s="29"/>
      <c r="L91" s="29"/>
      <c r="M91" s="29"/>
      <c r="N91" s="29"/>
      <c r="O91" s="29"/>
      <c r="P91" s="29"/>
      <c r="Q91" s="29"/>
      <c r="R91" s="29"/>
      <c r="S91" s="29"/>
      <c r="T91" s="29"/>
      <c r="U91" s="29"/>
      <c r="V91" s="184"/>
      <c r="W91" s="29"/>
      <c r="X91" s="29"/>
      <c r="Y91" s="29"/>
      <c r="Z91" s="29"/>
      <c r="AA91" s="29"/>
    </row>
  </sheetData>
  <mergeCells count="137">
    <mergeCell ref="B8:AA8"/>
    <mergeCell ref="A6:AA6"/>
    <mergeCell ref="D43:D44"/>
    <mergeCell ref="D45:D49"/>
    <mergeCell ref="E43:E44"/>
    <mergeCell ref="E45:E49"/>
    <mergeCell ref="W25:W39"/>
    <mergeCell ref="X25:X39"/>
    <mergeCell ref="A12:A14"/>
    <mergeCell ref="Y12:Y14"/>
    <mergeCell ref="Z12:Z14"/>
    <mergeCell ref="AA12:AA14"/>
    <mergeCell ref="J13:L13"/>
    <mergeCell ref="M13:O13"/>
    <mergeCell ref="P13:R13"/>
    <mergeCell ref="S13:U13"/>
    <mergeCell ref="W13:W14"/>
    <mergeCell ref="X13:X14"/>
    <mergeCell ref="B31:B32"/>
    <mergeCell ref="C31:C32"/>
    <mergeCell ref="F25:F32"/>
    <mergeCell ref="A18:A22"/>
    <mergeCell ref="B18:B20"/>
    <mergeCell ref="C18:C20"/>
    <mergeCell ref="W80:W89"/>
    <mergeCell ref="X80:X89"/>
    <mergeCell ref="B10:AA10"/>
    <mergeCell ref="G11:H11"/>
    <mergeCell ref="J11:U11"/>
    <mergeCell ref="B67:B70"/>
    <mergeCell ref="C67:C70"/>
    <mergeCell ref="B9:AA9"/>
    <mergeCell ref="B23:AA23"/>
    <mergeCell ref="B24:AA24"/>
    <mergeCell ref="V15:V21"/>
    <mergeCell ref="B56:AA56"/>
    <mergeCell ref="G12:G14"/>
    <mergeCell ref="H12:H14"/>
    <mergeCell ref="I12:I14"/>
    <mergeCell ref="J12:U12"/>
    <mergeCell ref="V12:V14"/>
    <mergeCell ref="W12:X12"/>
    <mergeCell ref="B12:B14"/>
    <mergeCell ref="C12:C14"/>
    <mergeCell ref="D12:D14"/>
    <mergeCell ref="E12:E14"/>
    <mergeCell ref="F12:F14"/>
    <mergeCell ref="E18:E22"/>
    <mergeCell ref="A15:A17"/>
    <mergeCell ref="E15:E17"/>
    <mergeCell ref="F15:F17"/>
    <mergeCell ref="F18:F22"/>
    <mergeCell ref="B21:B22"/>
    <mergeCell ref="C21:C22"/>
    <mergeCell ref="D21:D22"/>
    <mergeCell ref="B16:B17"/>
    <mergeCell ref="C16:C17"/>
    <mergeCell ref="D16:D17"/>
    <mergeCell ref="D18:D20"/>
    <mergeCell ref="A57:A66"/>
    <mergeCell ref="B57:B59"/>
    <mergeCell ref="C57:C59"/>
    <mergeCell ref="W15:W17"/>
    <mergeCell ref="X15:X17"/>
    <mergeCell ref="A33:A39"/>
    <mergeCell ref="B33:B34"/>
    <mergeCell ref="C33:C34"/>
    <mergeCell ref="D33:D39"/>
    <mergeCell ref="E33:E39"/>
    <mergeCell ref="A25:A32"/>
    <mergeCell ref="B25:B26"/>
    <mergeCell ref="C25:C26"/>
    <mergeCell ref="D25:D32"/>
    <mergeCell ref="E25:E32"/>
    <mergeCell ref="F33:F39"/>
    <mergeCell ref="V33:V39"/>
    <mergeCell ref="B36:B37"/>
    <mergeCell ref="C36:C37"/>
    <mergeCell ref="B38:B39"/>
    <mergeCell ref="C38:C39"/>
    <mergeCell ref="V25:V32"/>
    <mergeCell ref="B29:B30"/>
    <mergeCell ref="C29:C30"/>
    <mergeCell ref="A50:A55"/>
    <mergeCell ref="D50:D55"/>
    <mergeCell ref="E50:E55"/>
    <mergeCell ref="F50:F55"/>
    <mergeCell ref="V50:V55"/>
    <mergeCell ref="B54:B55"/>
    <mergeCell ref="C54:C55"/>
    <mergeCell ref="V43:V49"/>
    <mergeCell ref="B51:B52"/>
    <mergeCell ref="C51:C52"/>
    <mergeCell ref="A43:A49"/>
    <mergeCell ref="F43:F49"/>
    <mergeCell ref="A80:A89"/>
    <mergeCell ref="B80:B82"/>
    <mergeCell ref="C80:C82"/>
    <mergeCell ref="D80:D89"/>
    <mergeCell ref="E80:E89"/>
    <mergeCell ref="F80:F89"/>
    <mergeCell ref="B71:B72"/>
    <mergeCell ref="C71:C72"/>
    <mergeCell ref="B76:B77"/>
    <mergeCell ref="C76:C77"/>
    <mergeCell ref="A67:A73"/>
    <mergeCell ref="D67:D73"/>
    <mergeCell ref="E67:E73"/>
    <mergeCell ref="D75:D77"/>
    <mergeCell ref="E75:E77"/>
    <mergeCell ref="A75:A77"/>
    <mergeCell ref="F67:F73"/>
    <mergeCell ref="F75:F77"/>
    <mergeCell ref="D57:D66"/>
    <mergeCell ref="E57:E66"/>
    <mergeCell ref="F57:F66"/>
    <mergeCell ref="V57:V66"/>
    <mergeCell ref="B78:AA78"/>
    <mergeCell ref="V80:V89"/>
    <mergeCell ref="B83:B84"/>
    <mergeCell ref="C83:C84"/>
    <mergeCell ref="B85:B86"/>
    <mergeCell ref="C85:C86"/>
    <mergeCell ref="B87:B89"/>
    <mergeCell ref="C87:C89"/>
    <mergeCell ref="X57:X66"/>
    <mergeCell ref="B61:B62"/>
    <mergeCell ref="C61:C62"/>
    <mergeCell ref="B63:B64"/>
    <mergeCell ref="C63:C64"/>
    <mergeCell ref="B65:B66"/>
    <mergeCell ref="C65:C66"/>
    <mergeCell ref="V67:V73"/>
    <mergeCell ref="V75:V77"/>
    <mergeCell ref="W57:W73"/>
    <mergeCell ref="X67:X73"/>
    <mergeCell ref="X75:X77"/>
  </mergeCells>
  <printOptions horizontalCentered="1"/>
  <pageMargins left="0.23622047244094491" right="0.23622047244094491" top="0.47244094488188981" bottom="0.31496062992125984" header="0.35433070866141736" footer="0.15748031496062992"/>
  <pageSetup paperSize="5" scale="30" orientation="landscape" r:id="rId1"/>
  <headerFooter>
    <oddHeader xml:space="preserve">&amp;C&amp;"Times New Roman,Negrita"&amp;14
</oddHeader>
  </headerFooter>
  <rowBreaks count="1" manualBreakCount="1">
    <brk id="42" max="2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DY61"/>
  <sheetViews>
    <sheetView showGridLines="0" view="pageBreakPreview" zoomScale="25" zoomScaleNormal="40" zoomScaleSheetLayoutView="25" workbookViewId="0">
      <selection activeCell="B6" sqref="B6:Y6"/>
    </sheetView>
  </sheetViews>
  <sheetFormatPr baseColWidth="10" defaultColWidth="11.453125" defaultRowHeight="15.5" x14ac:dyDescent="0.35"/>
  <cols>
    <col min="1" max="1" width="29.453125" style="2" bestFit="1" customWidth="1"/>
    <col min="2" max="2" width="38.54296875" style="2" customWidth="1"/>
    <col min="3" max="3" width="27.26953125" style="2" customWidth="1"/>
    <col min="4" max="5" width="15.26953125" style="2" customWidth="1"/>
    <col min="6" max="6" width="24" style="2" customWidth="1"/>
    <col min="7" max="7" width="7.26953125" style="2" customWidth="1"/>
    <col min="8" max="8" width="45.453125" style="2" customWidth="1"/>
    <col min="9" max="9" width="12" style="2" customWidth="1"/>
    <col min="10" max="21" width="5" style="2" customWidth="1"/>
    <col min="22" max="22" width="24.7265625" style="2" customWidth="1"/>
    <col min="23" max="23" width="43" style="610" customWidth="1"/>
    <col min="24" max="24" width="43" style="2" customWidth="1"/>
    <col min="25" max="25" width="25.26953125" style="2" bestFit="1" customWidth="1"/>
    <col min="26" max="26" width="23.26953125" style="2" bestFit="1" customWidth="1"/>
    <col min="27" max="27" width="18" style="1" customWidth="1"/>
    <col min="28" max="28" width="2.453125" style="1" customWidth="1"/>
    <col min="29" max="537" width="11.453125" style="1"/>
    <col min="538" max="16384" width="11.453125" style="2"/>
  </cols>
  <sheetData>
    <row r="4" spans="1:537" s="505" customFormat="1" ht="20.5" x14ac:dyDescent="0.45">
      <c r="A4" s="1674" t="s">
        <v>9</v>
      </c>
      <c r="B4" s="1674"/>
      <c r="C4" s="1674"/>
      <c r="D4" s="1674"/>
      <c r="E4" s="1674"/>
      <c r="F4" s="1674"/>
      <c r="G4" s="1674"/>
      <c r="H4" s="1674"/>
      <c r="I4" s="1674"/>
      <c r="J4" s="1674"/>
      <c r="K4" s="1674"/>
      <c r="L4" s="1674"/>
      <c r="M4" s="1674"/>
      <c r="N4" s="1674"/>
      <c r="O4" s="1674"/>
      <c r="P4" s="1674"/>
      <c r="Q4" s="1674"/>
      <c r="R4" s="1674"/>
      <c r="S4" s="1674"/>
      <c r="T4" s="1674"/>
      <c r="U4" s="1674"/>
      <c r="V4" s="1674"/>
      <c r="W4" s="1674"/>
      <c r="X4" s="1674"/>
      <c r="Y4" s="1674"/>
      <c r="Z4" s="1674"/>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431"/>
      <c r="DG4" s="431"/>
      <c r="DH4" s="431"/>
      <c r="DI4" s="431"/>
      <c r="DJ4" s="431"/>
      <c r="DK4" s="431"/>
      <c r="DL4" s="431"/>
      <c r="DM4" s="431"/>
      <c r="DN4" s="431"/>
      <c r="DO4" s="431"/>
      <c r="DP4" s="431"/>
      <c r="DQ4" s="431"/>
      <c r="DR4" s="431"/>
      <c r="DS4" s="431"/>
      <c r="DT4" s="431"/>
      <c r="DU4" s="431"/>
      <c r="DV4" s="431"/>
      <c r="DW4" s="431"/>
      <c r="DX4" s="431"/>
      <c r="DY4" s="431"/>
      <c r="DZ4" s="431"/>
      <c r="EA4" s="431"/>
      <c r="EB4" s="431"/>
      <c r="EC4" s="431"/>
      <c r="ED4" s="431"/>
      <c r="EE4" s="431"/>
      <c r="EF4" s="431"/>
      <c r="EG4" s="431"/>
      <c r="EH4" s="431"/>
      <c r="EI4" s="431"/>
      <c r="EJ4" s="431"/>
      <c r="EK4" s="431"/>
      <c r="EL4" s="431"/>
      <c r="EM4" s="431"/>
      <c r="EN4" s="431"/>
      <c r="EO4" s="431"/>
      <c r="EP4" s="431"/>
      <c r="EQ4" s="431"/>
      <c r="ER4" s="431"/>
      <c r="ES4" s="431"/>
      <c r="ET4" s="431"/>
      <c r="EU4" s="431"/>
      <c r="EV4" s="431"/>
      <c r="EW4" s="431"/>
      <c r="EX4" s="431"/>
      <c r="EY4" s="431"/>
      <c r="EZ4" s="431"/>
      <c r="FA4" s="431"/>
      <c r="FB4" s="431"/>
      <c r="FC4" s="431"/>
      <c r="FD4" s="431"/>
      <c r="FE4" s="431"/>
      <c r="FF4" s="431"/>
      <c r="FG4" s="431"/>
      <c r="FH4" s="431"/>
      <c r="FI4" s="431"/>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1"/>
      <c r="GQ4" s="431"/>
      <c r="GR4" s="431"/>
      <c r="GS4" s="431"/>
      <c r="GT4" s="431"/>
      <c r="GU4" s="431"/>
      <c r="GV4" s="431"/>
      <c r="GW4" s="431"/>
      <c r="GX4" s="431"/>
      <c r="GY4" s="431"/>
      <c r="GZ4" s="431"/>
      <c r="HA4" s="431"/>
      <c r="HB4" s="431"/>
      <c r="HC4" s="431"/>
      <c r="HD4" s="431"/>
      <c r="HE4" s="431"/>
      <c r="HF4" s="431"/>
      <c r="HG4" s="431"/>
      <c r="HH4" s="431"/>
      <c r="HI4" s="431"/>
      <c r="HJ4" s="431"/>
      <c r="HK4" s="431"/>
      <c r="HL4" s="431"/>
      <c r="HM4" s="431"/>
      <c r="HN4" s="431"/>
      <c r="HO4" s="431"/>
      <c r="HP4" s="431"/>
      <c r="HQ4" s="431"/>
      <c r="HR4" s="431"/>
      <c r="HS4" s="431"/>
      <c r="HT4" s="431"/>
      <c r="HU4" s="431"/>
      <c r="HV4" s="431"/>
      <c r="HW4" s="431"/>
      <c r="HX4" s="431"/>
      <c r="HY4" s="431"/>
      <c r="HZ4" s="431"/>
      <c r="IA4" s="431"/>
      <c r="IB4" s="431"/>
      <c r="IC4" s="431"/>
      <c r="ID4" s="431"/>
      <c r="IE4" s="431"/>
      <c r="IF4" s="431"/>
      <c r="IG4" s="431"/>
      <c r="IH4" s="431"/>
      <c r="II4" s="431"/>
      <c r="IJ4" s="431"/>
      <c r="IK4" s="431"/>
      <c r="IL4" s="431"/>
      <c r="IM4" s="431"/>
      <c r="IN4" s="431"/>
      <c r="IO4" s="431"/>
      <c r="IP4" s="431"/>
      <c r="IQ4" s="431"/>
      <c r="IR4" s="431"/>
      <c r="IS4" s="431"/>
      <c r="IT4" s="431"/>
      <c r="IU4" s="431"/>
      <c r="IV4" s="431"/>
      <c r="IW4" s="431"/>
      <c r="IX4" s="431"/>
      <c r="IY4" s="431"/>
      <c r="IZ4" s="431"/>
      <c r="JA4" s="431"/>
      <c r="JB4" s="431"/>
      <c r="JC4" s="431"/>
      <c r="JD4" s="431"/>
      <c r="JE4" s="431"/>
      <c r="JF4" s="431"/>
      <c r="JG4" s="431"/>
      <c r="JH4" s="431"/>
      <c r="JI4" s="431"/>
      <c r="JJ4" s="431"/>
      <c r="JK4" s="431"/>
      <c r="JL4" s="431"/>
      <c r="JM4" s="431"/>
      <c r="JN4" s="431"/>
      <c r="JO4" s="431"/>
      <c r="JP4" s="431"/>
      <c r="JQ4" s="431"/>
      <c r="JR4" s="431"/>
      <c r="JS4" s="431"/>
      <c r="JT4" s="431"/>
      <c r="JU4" s="431"/>
      <c r="JV4" s="431"/>
      <c r="JW4" s="431"/>
      <c r="JX4" s="431"/>
      <c r="JY4" s="431"/>
      <c r="JZ4" s="431"/>
      <c r="KA4" s="431"/>
      <c r="KB4" s="431"/>
      <c r="KC4" s="431"/>
      <c r="KD4" s="431"/>
      <c r="KE4" s="431"/>
      <c r="KF4" s="431"/>
      <c r="KG4" s="431"/>
      <c r="KH4" s="431"/>
      <c r="KI4" s="431"/>
      <c r="KJ4" s="431"/>
      <c r="KK4" s="431"/>
      <c r="KL4" s="431"/>
      <c r="KM4" s="431"/>
      <c r="KN4" s="431"/>
      <c r="KO4" s="431"/>
      <c r="KP4" s="431"/>
      <c r="KQ4" s="431"/>
      <c r="KR4" s="431"/>
      <c r="KS4" s="431"/>
      <c r="KT4" s="431"/>
      <c r="KU4" s="431"/>
      <c r="KV4" s="431"/>
      <c r="KW4" s="431"/>
      <c r="KX4" s="431"/>
      <c r="KY4" s="431"/>
      <c r="KZ4" s="431"/>
      <c r="LA4" s="431"/>
      <c r="LB4" s="431"/>
      <c r="LC4" s="431"/>
      <c r="LD4" s="431"/>
      <c r="LE4" s="431"/>
      <c r="LF4" s="431"/>
      <c r="LG4" s="431"/>
      <c r="LH4" s="431"/>
      <c r="LI4" s="431"/>
      <c r="LJ4" s="431"/>
      <c r="LK4" s="431"/>
      <c r="LL4" s="431"/>
      <c r="LM4" s="431"/>
      <c r="LN4" s="431"/>
      <c r="LO4" s="431"/>
      <c r="LP4" s="431"/>
      <c r="LQ4" s="431"/>
      <c r="LR4" s="431"/>
      <c r="LS4" s="431"/>
      <c r="LT4" s="431"/>
      <c r="LU4" s="431"/>
      <c r="LV4" s="431"/>
      <c r="LW4" s="431"/>
      <c r="LX4" s="431"/>
      <c r="LY4" s="431"/>
      <c r="LZ4" s="431"/>
      <c r="MA4" s="431"/>
      <c r="MB4" s="431"/>
      <c r="MC4" s="431"/>
      <c r="MD4" s="431"/>
      <c r="ME4" s="431"/>
      <c r="MF4" s="431"/>
      <c r="MG4" s="431"/>
      <c r="MH4" s="431"/>
      <c r="MI4" s="431"/>
      <c r="MJ4" s="431"/>
      <c r="MK4" s="431"/>
      <c r="ML4" s="431"/>
      <c r="MM4" s="431"/>
      <c r="MN4" s="431"/>
      <c r="MO4" s="431"/>
      <c r="MP4" s="431"/>
      <c r="MQ4" s="431"/>
      <c r="MR4" s="431"/>
      <c r="MS4" s="431"/>
      <c r="MT4" s="431"/>
      <c r="MU4" s="431"/>
      <c r="MV4" s="431"/>
      <c r="MW4" s="431"/>
      <c r="MX4" s="431"/>
      <c r="MY4" s="431"/>
      <c r="MZ4" s="431"/>
      <c r="NA4" s="431"/>
      <c r="NB4" s="431"/>
      <c r="NC4" s="431"/>
      <c r="ND4" s="431"/>
      <c r="NE4" s="431"/>
      <c r="NF4" s="431"/>
      <c r="NG4" s="431"/>
      <c r="NH4" s="431"/>
      <c r="NI4" s="431"/>
      <c r="NJ4" s="431"/>
      <c r="NK4" s="431"/>
      <c r="NL4" s="431"/>
      <c r="NM4" s="431"/>
      <c r="NN4" s="431"/>
      <c r="NO4" s="431"/>
      <c r="NP4" s="431"/>
      <c r="NQ4" s="431"/>
      <c r="NR4" s="431"/>
      <c r="NS4" s="431"/>
      <c r="NT4" s="431"/>
      <c r="NU4" s="431"/>
      <c r="NV4" s="431"/>
      <c r="NW4" s="431"/>
      <c r="NX4" s="431"/>
      <c r="NY4" s="431"/>
      <c r="NZ4" s="431"/>
      <c r="OA4" s="431"/>
      <c r="OB4" s="431"/>
      <c r="OC4" s="431"/>
      <c r="OD4" s="431"/>
      <c r="OE4" s="431"/>
      <c r="OF4" s="431"/>
      <c r="OG4" s="431"/>
      <c r="OH4" s="431"/>
      <c r="OI4" s="431"/>
      <c r="OJ4" s="431"/>
      <c r="OK4" s="431"/>
      <c r="OL4" s="431"/>
      <c r="OM4" s="431"/>
      <c r="ON4" s="431"/>
      <c r="OO4" s="431"/>
      <c r="OP4" s="431"/>
      <c r="OQ4" s="431"/>
      <c r="OR4" s="431"/>
      <c r="OS4" s="431"/>
      <c r="OT4" s="431"/>
      <c r="OU4" s="431"/>
      <c r="OV4" s="431"/>
      <c r="OW4" s="431"/>
      <c r="OX4" s="431"/>
      <c r="OY4" s="431"/>
      <c r="OZ4" s="431"/>
      <c r="PA4" s="431"/>
      <c r="PB4" s="431"/>
      <c r="PC4" s="431"/>
      <c r="PD4" s="431"/>
      <c r="PE4" s="431"/>
      <c r="PF4" s="431"/>
      <c r="PG4" s="431"/>
      <c r="PH4" s="431"/>
      <c r="PI4" s="431"/>
      <c r="PJ4" s="431"/>
      <c r="PK4" s="431"/>
      <c r="PL4" s="431"/>
      <c r="PM4" s="431"/>
      <c r="PN4" s="431"/>
      <c r="PO4" s="431"/>
      <c r="PP4" s="431"/>
      <c r="PQ4" s="431"/>
      <c r="PR4" s="431"/>
      <c r="PS4" s="431"/>
      <c r="PT4" s="431"/>
      <c r="PU4" s="431"/>
      <c r="PV4" s="431"/>
      <c r="PW4" s="431"/>
      <c r="PX4" s="431"/>
      <c r="PY4" s="431"/>
      <c r="PZ4" s="431"/>
      <c r="QA4" s="431"/>
      <c r="QB4" s="431"/>
      <c r="QC4" s="431"/>
      <c r="QD4" s="431"/>
      <c r="QE4" s="431"/>
      <c r="QF4" s="431"/>
      <c r="QG4" s="431"/>
      <c r="QH4" s="431"/>
      <c r="QI4" s="431"/>
      <c r="QJ4" s="431"/>
      <c r="QK4" s="431"/>
      <c r="QL4" s="431"/>
      <c r="QM4" s="431"/>
      <c r="QN4" s="431"/>
      <c r="QO4" s="431"/>
      <c r="QP4" s="431"/>
      <c r="QQ4" s="431"/>
      <c r="QR4" s="431"/>
      <c r="QS4" s="431"/>
      <c r="QT4" s="431"/>
      <c r="QU4" s="431"/>
      <c r="QV4" s="431"/>
      <c r="QW4" s="431"/>
      <c r="QX4" s="431"/>
      <c r="QY4" s="431"/>
      <c r="QZ4" s="431"/>
      <c r="RA4" s="431"/>
      <c r="RB4" s="431"/>
      <c r="RC4" s="431"/>
      <c r="RD4" s="431"/>
      <c r="RE4" s="431"/>
      <c r="RF4" s="431"/>
      <c r="RG4" s="431"/>
      <c r="RH4" s="431"/>
      <c r="RI4" s="431"/>
      <c r="RJ4" s="431"/>
      <c r="RK4" s="431"/>
      <c r="RL4" s="431"/>
      <c r="RM4" s="431"/>
      <c r="RN4" s="431"/>
      <c r="RO4" s="431"/>
      <c r="RP4" s="431"/>
      <c r="RQ4" s="431"/>
      <c r="RR4" s="431"/>
      <c r="RS4" s="431"/>
      <c r="RT4" s="431"/>
      <c r="RU4" s="431"/>
      <c r="RV4" s="431"/>
      <c r="RW4" s="431"/>
      <c r="RX4" s="431"/>
      <c r="RY4" s="431"/>
      <c r="RZ4" s="431"/>
      <c r="SA4" s="431"/>
      <c r="SB4" s="431"/>
      <c r="SC4" s="431"/>
      <c r="SD4" s="431"/>
      <c r="SE4" s="431"/>
      <c r="SF4" s="431"/>
      <c r="SG4" s="431"/>
      <c r="SH4" s="431"/>
      <c r="SI4" s="431"/>
      <c r="SJ4" s="431"/>
      <c r="SK4" s="431"/>
      <c r="SL4" s="431"/>
      <c r="SM4" s="431"/>
      <c r="SN4" s="431"/>
      <c r="SO4" s="431"/>
      <c r="SP4" s="431"/>
      <c r="SQ4" s="431"/>
      <c r="SR4" s="431"/>
      <c r="SS4" s="431"/>
      <c r="ST4" s="431"/>
      <c r="SU4" s="431"/>
      <c r="SV4" s="431"/>
      <c r="SW4" s="431"/>
      <c r="SX4" s="431"/>
      <c r="SY4" s="431"/>
      <c r="SZ4" s="431"/>
      <c r="TA4" s="431"/>
      <c r="TB4" s="431"/>
      <c r="TC4" s="431"/>
      <c r="TD4" s="431"/>
      <c r="TE4" s="431"/>
      <c r="TF4" s="431"/>
      <c r="TG4" s="431"/>
      <c r="TH4" s="431"/>
      <c r="TI4" s="431"/>
      <c r="TJ4" s="431"/>
      <c r="TK4" s="431"/>
      <c r="TL4" s="431"/>
      <c r="TM4" s="431"/>
      <c r="TN4" s="431"/>
      <c r="TO4" s="431"/>
      <c r="TP4" s="431"/>
      <c r="TQ4" s="431"/>
    </row>
    <row r="5" spans="1:537" s="505" customFormat="1" ht="20.5" x14ac:dyDescent="0.45">
      <c r="A5" s="1674" t="s">
        <v>404</v>
      </c>
      <c r="B5" s="1674"/>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c r="HZ5" s="431"/>
      <c r="IA5" s="431"/>
      <c r="IB5" s="431"/>
      <c r="IC5" s="431"/>
      <c r="ID5" s="431"/>
      <c r="IE5" s="431"/>
      <c r="IF5" s="431"/>
      <c r="IG5" s="431"/>
      <c r="IH5" s="431"/>
      <c r="II5" s="431"/>
      <c r="IJ5" s="431"/>
      <c r="IK5" s="431"/>
      <c r="IL5" s="431"/>
      <c r="IM5" s="431"/>
      <c r="IN5" s="431"/>
      <c r="IO5" s="431"/>
      <c r="IP5" s="431"/>
      <c r="IQ5" s="431"/>
      <c r="IR5" s="431"/>
      <c r="IS5" s="431"/>
      <c r="IT5" s="431"/>
      <c r="IU5" s="431"/>
      <c r="IV5" s="431"/>
      <c r="IW5" s="431"/>
      <c r="IX5" s="431"/>
      <c r="IY5" s="431"/>
      <c r="IZ5" s="431"/>
      <c r="JA5" s="431"/>
      <c r="JB5" s="431"/>
      <c r="JC5" s="431"/>
      <c r="JD5" s="431"/>
      <c r="JE5" s="431"/>
      <c r="JF5" s="431"/>
      <c r="JG5" s="431"/>
      <c r="JH5" s="431"/>
      <c r="JI5" s="431"/>
      <c r="JJ5" s="431"/>
      <c r="JK5" s="431"/>
      <c r="JL5" s="431"/>
      <c r="JM5" s="431"/>
      <c r="JN5" s="431"/>
      <c r="JO5" s="431"/>
      <c r="JP5" s="431"/>
      <c r="JQ5" s="431"/>
      <c r="JR5" s="431"/>
      <c r="JS5" s="431"/>
      <c r="JT5" s="431"/>
      <c r="JU5" s="431"/>
      <c r="JV5" s="431"/>
      <c r="JW5" s="431"/>
      <c r="JX5" s="431"/>
      <c r="JY5" s="431"/>
      <c r="JZ5" s="431"/>
      <c r="KA5" s="431"/>
      <c r="KB5" s="431"/>
      <c r="KC5" s="431"/>
      <c r="KD5" s="431"/>
      <c r="KE5" s="431"/>
      <c r="KF5" s="431"/>
      <c r="KG5" s="431"/>
      <c r="KH5" s="431"/>
      <c r="KI5" s="431"/>
      <c r="KJ5" s="431"/>
      <c r="KK5" s="431"/>
      <c r="KL5" s="431"/>
      <c r="KM5" s="431"/>
      <c r="KN5" s="431"/>
      <c r="KO5" s="431"/>
      <c r="KP5" s="431"/>
      <c r="KQ5" s="431"/>
      <c r="KR5" s="431"/>
      <c r="KS5" s="431"/>
      <c r="KT5" s="431"/>
      <c r="KU5" s="431"/>
      <c r="KV5" s="431"/>
      <c r="KW5" s="431"/>
      <c r="KX5" s="431"/>
      <c r="KY5" s="431"/>
      <c r="KZ5" s="431"/>
      <c r="LA5" s="431"/>
      <c r="LB5" s="431"/>
      <c r="LC5" s="431"/>
      <c r="LD5" s="431"/>
      <c r="LE5" s="431"/>
      <c r="LF5" s="431"/>
      <c r="LG5" s="431"/>
      <c r="LH5" s="431"/>
      <c r="LI5" s="431"/>
      <c r="LJ5" s="431"/>
      <c r="LK5" s="431"/>
      <c r="LL5" s="431"/>
      <c r="LM5" s="431"/>
      <c r="LN5" s="431"/>
      <c r="LO5" s="431"/>
      <c r="LP5" s="431"/>
      <c r="LQ5" s="431"/>
      <c r="LR5" s="431"/>
      <c r="LS5" s="431"/>
      <c r="LT5" s="431"/>
      <c r="LU5" s="431"/>
      <c r="LV5" s="431"/>
      <c r="LW5" s="431"/>
      <c r="LX5" s="431"/>
      <c r="LY5" s="431"/>
      <c r="LZ5" s="431"/>
      <c r="MA5" s="431"/>
      <c r="MB5" s="431"/>
      <c r="MC5" s="431"/>
      <c r="MD5" s="431"/>
      <c r="ME5" s="431"/>
      <c r="MF5" s="431"/>
      <c r="MG5" s="431"/>
      <c r="MH5" s="431"/>
      <c r="MI5" s="431"/>
      <c r="MJ5" s="431"/>
      <c r="MK5" s="431"/>
      <c r="ML5" s="431"/>
      <c r="MM5" s="431"/>
      <c r="MN5" s="431"/>
      <c r="MO5" s="431"/>
      <c r="MP5" s="431"/>
      <c r="MQ5" s="431"/>
      <c r="MR5" s="431"/>
      <c r="MS5" s="431"/>
      <c r="MT5" s="431"/>
      <c r="MU5" s="431"/>
      <c r="MV5" s="431"/>
      <c r="MW5" s="431"/>
      <c r="MX5" s="431"/>
      <c r="MY5" s="431"/>
      <c r="MZ5" s="431"/>
      <c r="NA5" s="431"/>
      <c r="NB5" s="431"/>
      <c r="NC5" s="431"/>
      <c r="ND5" s="431"/>
      <c r="NE5" s="431"/>
      <c r="NF5" s="431"/>
      <c r="NG5" s="431"/>
      <c r="NH5" s="431"/>
      <c r="NI5" s="431"/>
      <c r="NJ5" s="431"/>
      <c r="NK5" s="431"/>
      <c r="NL5" s="431"/>
      <c r="NM5" s="431"/>
      <c r="NN5" s="431"/>
      <c r="NO5" s="431"/>
      <c r="NP5" s="431"/>
      <c r="NQ5" s="431"/>
      <c r="NR5" s="431"/>
      <c r="NS5" s="431"/>
      <c r="NT5" s="431"/>
      <c r="NU5" s="431"/>
      <c r="NV5" s="431"/>
      <c r="NW5" s="431"/>
      <c r="NX5" s="431"/>
      <c r="NY5" s="431"/>
      <c r="NZ5" s="431"/>
      <c r="OA5" s="431"/>
      <c r="OB5" s="431"/>
      <c r="OC5" s="431"/>
      <c r="OD5" s="431"/>
      <c r="OE5" s="431"/>
      <c r="OF5" s="431"/>
      <c r="OG5" s="431"/>
      <c r="OH5" s="431"/>
      <c r="OI5" s="431"/>
      <c r="OJ5" s="431"/>
      <c r="OK5" s="431"/>
      <c r="OL5" s="431"/>
      <c r="OM5" s="431"/>
      <c r="ON5" s="431"/>
      <c r="OO5" s="431"/>
      <c r="OP5" s="431"/>
      <c r="OQ5" s="431"/>
      <c r="OR5" s="431"/>
      <c r="OS5" s="431"/>
      <c r="OT5" s="431"/>
      <c r="OU5" s="431"/>
      <c r="OV5" s="431"/>
      <c r="OW5" s="431"/>
      <c r="OX5" s="431"/>
      <c r="OY5" s="431"/>
      <c r="OZ5" s="431"/>
      <c r="PA5" s="431"/>
      <c r="PB5" s="431"/>
      <c r="PC5" s="431"/>
      <c r="PD5" s="431"/>
      <c r="PE5" s="431"/>
      <c r="PF5" s="431"/>
      <c r="PG5" s="431"/>
      <c r="PH5" s="431"/>
      <c r="PI5" s="431"/>
      <c r="PJ5" s="431"/>
      <c r="PK5" s="431"/>
      <c r="PL5" s="431"/>
      <c r="PM5" s="431"/>
      <c r="PN5" s="431"/>
      <c r="PO5" s="431"/>
      <c r="PP5" s="431"/>
      <c r="PQ5" s="431"/>
      <c r="PR5" s="431"/>
      <c r="PS5" s="431"/>
      <c r="PT5" s="431"/>
      <c r="PU5" s="431"/>
      <c r="PV5" s="431"/>
      <c r="PW5" s="431"/>
      <c r="PX5" s="431"/>
      <c r="PY5" s="431"/>
      <c r="PZ5" s="431"/>
      <c r="QA5" s="431"/>
      <c r="QB5" s="431"/>
      <c r="QC5" s="431"/>
      <c r="QD5" s="431"/>
      <c r="QE5" s="431"/>
      <c r="QF5" s="431"/>
      <c r="QG5" s="431"/>
      <c r="QH5" s="431"/>
      <c r="QI5" s="431"/>
      <c r="QJ5" s="431"/>
      <c r="QK5" s="431"/>
      <c r="QL5" s="431"/>
      <c r="QM5" s="431"/>
      <c r="QN5" s="431"/>
      <c r="QO5" s="431"/>
      <c r="QP5" s="431"/>
      <c r="QQ5" s="431"/>
      <c r="QR5" s="431"/>
      <c r="QS5" s="431"/>
      <c r="QT5" s="431"/>
      <c r="QU5" s="431"/>
      <c r="QV5" s="431"/>
      <c r="QW5" s="431"/>
      <c r="QX5" s="431"/>
      <c r="QY5" s="431"/>
      <c r="QZ5" s="431"/>
      <c r="RA5" s="431"/>
      <c r="RB5" s="431"/>
      <c r="RC5" s="431"/>
      <c r="RD5" s="431"/>
      <c r="RE5" s="431"/>
      <c r="RF5" s="431"/>
      <c r="RG5" s="431"/>
      <c r="RH5" s="431"/>
      <c r="RI5" s="431"/>
      <c r="RJ5" s="431"/>
      <c r="RK5" s="431"/>
      <c r="RL5" s="431"/>
      <c r="RM5" s="431"/>
      <c r="RN5" s="431"/>
      <c r="RO5" s="431"/>
      <c r="RP5" s="431"/>
      <c r="RQ5" s="431"/>
      <c r="RR5" s="431"/>
      <c r="RS5" s="431"/>
      <c r="RT5" s="431"/>
      <c r="RU5" s="431"/>
      <c r="RV5" s="431"/>
      <c r="RW5" s="431"/>
      <c r="RX5" s="431"/>
      <c r="RY5" s="431"/>
      <c r="RZ5" s="431"/>
      <c r="SA5" s="431"/>
      <c r="SB5" s="431"/>
      <c r="SC5" s="431"/>
      <c r="SD5" s="431"/>
      <c r="SE5" s="431"/>
      <c r="SF5" s="431"/>
      <c r="SG5" s="431"/>
      <c r="SH5" s="431"/>
      <c r="SI5" s="431"/>
      <c r="SJ5" s="431"/>
      <c r="SK5" s="431"/>
      <c r="SL5" s="431"/>
      <c r="SM5" s="431"/>
      <c r="SN5" s="431"/>
      <c r="SO5" s="431"/>
      <c r="SP5" s="431"/>
      <c r="SQ5" s="431"/>
      <c r="SR5" s="431"/>
      <c r="SS5" s="431"/>
      <c r="ST5" s="431"/>
      <c r="SU5" s="431"/>
      <c r="SV5" s="431"/>
      <c r="SW5" s="431"/>
      <c r="SX5" s="431"/>
      <c r="SY5" s="431"/>
      <c r="SZ5" s="431"/>
      <c r="TA5" s="431"/>
      <c r="TB5" s="431"/>
      <c r="TC5" s="431"/>
      <c r="TD5" s="431"/>
      <c r="TE5" s="431"/>
      <c r="TF5" s="431"/>
      <c r="TG5" s="431"/>
      <c r="TH5" s="431"/>
      <c r="TI5" s="431"/>
      <c r="TJ5" s="431"/>
      <c r="TK5" s="431"/>
      <c r="TL5" s="431"/>
      <c r="TM5" s="431"/>
      <c r="TN5" s="431"/>
      <c r="TO5" s="431"/>
      <c r="TP5" s="431"/>
      <c r="TQ5" s="431"/>
    </row>
    <row r="6" spans="1:537" s="30" customFormat="1" ht="20" x14ac:dyDescent="0.4">
      <c r="A6" s="24" t="s">
        <v>10</v>
      </c>
      <c r="B6" s="1738" t="s">
        <v>546</v>
      </c>
      <c r="C6" s="1738"/>
      <c r="D6" s="1738"/>
      <c r="E6" s="1738"/>
      <c r="F6" s="1738"/>
      <c r="G6" s="1738"/>
      <c r="H6" s="1738"/>
      <c r="I6" s="1738"/>
      <c r="J6" s="1738"/>
      <c r="K6" s="1738"/>
      <c r="L6" s="1738"/>
      <c r="M6" s="1738"/>
      <c r="N6" s="1738"/>
      <c r="O6" s="1738"/>
      <c r="P6" s="1738"/>
      <c r="Q6" s="1738"/>
      <c r="R6" s="1738"/>
      <c r="S6" s="1738"/>
      <c r="T6" s="1738"/>
      <c r="U6" s="1738"/>
      <c r="V6" s="1738"/>
      <c r="W6" s="1738"/>
      <c r="X6" s="1738"/>
      <c r="Y6" s="1738"/>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row>
    <row r="7" spans="1:537" ht="22.5" customHeight="1" x14ac:dyDescent="0.35">
      <c r="A7" s="573" t="s">
        <v>32</v>
      </c>
      <c r="B7" s="1739" t="s">
        <v>33</v>
      </c>
      <c r="C7" s="1739"/>
      <c r="D7" s="1739"/>
      <c r="E7" s="1739"/>
      <c r="F7" s="1739"/>
      <c r="G7" s="1739"/>
      <c r="H7" s="1739"/>
      <c r="I7" s="1739"/>
      <c r="J7" s="1739"/>
      <c r="K7" s="1739"/>
      <c r="L7" s="1739"/>
      <c r="M7" s="1739"/>
      <c r="N7" s="1739"/>
      <c r="O7" s="1739"/>
      <c r="P7" s="1739"/>
      <c r="Q7" s="1739"/>
      <c r="R7" s="1739"/>
      <c r="S7" s="1739"/>
      <c r="T7" s="1739"/>
      <c r="U7" s="1739"/>
      <c r="V7" s="1739"/>
      <c r="W7" s="1739"/>
      <c r="X7" s="1739"/>
      <c r="Y7" s="1739"/>
      <c r="Z7" s="1739"/>
      <c r="AA7" s="1739"/>
    </row>
    <row r="8" spans="1:537" s="4" customFormat="1" ht="31.5" customHeight="1" x14ac:dyDescent="0.35">
      <c r="A8" s="574" t="s">
        <v>547</v>
      </c>
      <c r="B8" s="1651" t="s">
        <v>548</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row>
    <row r="9" spans="1:537" s="5" customFormat="1" ht="15" customHeight="1" x14ac:dyDescent="0.35">
      <c r="A9" s="1338">
        <v>1</v>
      </c>
      <c r="B9" s="1338">
        <v>2</v>
      </c>
      <c r="C9" s="1338">
        <v>3</v>
      </c>
      <c r="D9" s="1338">
        <v>4</v>
      </c>
      <c r="E9" s="1338">
        <v>5</v>
      </c>
      <c r="F9" s="1338">
        <v>6</v>
      </c>
      <c r="G9" s="1580">
        <v>7</v>
      </c>
      <c r="H9" s="1580"/>
      <c r="I9" s="1338">
        <v>8</v>
      </c>
      <c r="J9" s="1737">
        <v>9</v>
      </c>
      <c r="K9" s="1737"/>
      <c r="L9" s="1737"/>
      <c r="M9" s="1737"/>
      <c r="N9" s="1737"/>
      <c r="O9" s="1737"/>
      <c r="P9" s="1737"/>
      <c r="Q9" s="1737"/>
      <c r="R9" s="1737"/>
      <c r="S9" s="1737"/>
      <c r="T9" s="1737"/>
      <c r="U9" s="1737"/>
      <c r="V9" s="1338">
        <v>10</v>
      </c>
      <c r="W9" s="575">
        <v>11</v>
      </c>
      <c r="X9" s="1338">
        <v>12</v>
      </c>
      <c r="Y9" s="1338">
        <v>13</v>
      </c>
      <c r="Z9" s="1338">
        <v>14</v>
      </c>
      <c r="AA9" s="1338">
        <v>15</v>
      </c>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c r="RZ9" s="55"/>
      <c r="SA9" s="55"/>
      <c r="SB9" s="55"/>
      <c r="SC9" s="55"/>
      <c r="SD9" s="55"/>
      <c r="SE9" s="55"/>
      <c r="SF9" s="55"/>
      <c r="SG9" s="55"/>
      <c r="SH9" s="55"/>
      <c r="SI9" s="55"/>
      <c r="SJ9" s="55"/>
      <c r="SK9" s="55"/>
      <c r="SL9" s="55"/>
      <c r="SM9" s="55"/>
      <c r="SN9" s="55"/>
      <c r="SO9" s="55"/>
      <c r="SP9" s="55"/>
      <c r="SQ9" s="55"/>
      <c r="SR9" s="55"/>
      <c r="SS9" s="55"/>
      <c r="ST9" s="55"/>
      <c r="SU9" s="55"/>
      <c r="SV9" s="55"/>
      <c r="SW9" s="55"/>
      <c r="SX9" s="55"/>
      <c r="SY9" s="55"/>
      <c r="SZ9" s="55"/>
      <c r="TA9" s="55"/>
      <c r="TB9" s="55"/>
      <c r="TC9" s="55"/>
      <c r="TD9" s="55"/>
      <c r="TE9" s="55"/>
      <c r="TF9" s="55"/>
      <c r="TG9" s="55"/>
      <c r="TH9" s="55"/>
      <c r="TI9" s="55"/>
      <c r="TJ9" s="55"/>
      <c r="TK9" s="55"/>
      <c r="TL9" s="55"/>
      <c r="TM9" s="55"/>
      <c r="TN9" s="55"/>
      <c r="TO9" s="55"/>
      <c r="TP9" s="55"/>
      <c r="TQ9" s="55"/>
    </row>
    <row r="10" spans="1:537" s="6" customFormat="1" ht="15.75" customHeight="1" x14ac:dyDescent="0.35">
      <c r="A10" s="1517" t="s">
        <v>13</v>
      </c>
      <c r="B10" s="1517" t="s">
        <v>14</v>
      </c>
      <c r="C10" s="1517" t="s">
        <v>15</v>
      </c>
      <c r="D10" s="1501" t="s">
        <v>149</v>
      </c>
      <c r="E10" s="1571" t="s">
        <v>183</v>
      </c>
      <c r="F10" s="1501" t="s">
        <v>18</v>
      </c>
      <c r="G10" s="1732" t="s">
        <v>181</v>
      </c>
      <c r="H10" s="1517" t="s">
        <v>16</v>
      </c>
      <c r="I10" s="1659" t="s">
        <v>183</v>
      </c>
      <c r="J10" s="1585" t="s">
        <v>46</v>
      </c>
      <c r="K10" s="1585"/>
      <c r="L10" s="1585"/>
      <c r="M10" s="1585"/>
      <c r="N10" s="1585"/>
      <c r="O10" s="1585"/>
      <c r="P10" s="1585"/>
      <c r="Q10" s="1585"/>
      <c r="R10" s="1585"/>
      <c r="S10" s="1585"/>
      <c r="T10" s="1585"/>
      <c r="U10" s="1585"/>
      <c r="V10" s="1517" t="s">
        <v>17</v>
      </c>
      <c r="W10" s="1735" t="s">
        <v>47</v>
      </c>
      <c r="X10" s="1736"/>
      <c r="Y10" s="1586" t="s">
        <v>19</v>
      </c>
      <c r="Z10" s="1586" t="s">
        <v>549</v>
      </c>
      <c r="AA10" s="1501" t="s">
        <v>184</v>
      </c>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row>
    <row r="11" spans="1:537" s="7" customFormat="1" ht="15" x14ac:dyDescent="0.35">
      <c r="A11" s="1517"/>
      <c r="B11" s="1517"/>
      <c r="C11" s="1517"/>
      <c r="D11" s="1501"/>
      <c r="E11" s="1572"/>
      <c r="F11" s="1501"/>
      <c r="G11" s="1732"/>
      <c r="H11" s="1517"/>
      <c r="I11" s="1733"/>
      <c r="J11" s="1517" t="s">
        <v>21</v>
      </c>
      <c r="K11" s="1517"/>
      <c r="L11" s="1517"/>
      <c r="M11" s="1517" t="s">
        <v>22</v>
      </c>
      <c r="N11" s="1517"/>
      <c r="O11" s="1517"/>
      <c r="P11" s="1517" t="s">
        <v>23</v>
      </c>
      <c r="Q11" s="1517"/>
      <c r="R11" s="1517"/>
      <c r="S11" s="1517" t="s">
        <v>24</v>
      </c>
      <c r="T11" s="1517"/>
      <c r="U11" s="1517"/>
      <c r="V11" s="1517"/>
      <c r="W11" s="1571" t="s">
        <v>48</v>
      </c>
      <c r="X11" s="1571" t="s">
        <v>49</v>
      </c>
      <c r="Y11" s="1586"/>
      <c r="Z11" s="1586"/>
      <c r="AA11" s="1501"/>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row>
    <row r="12" spans="1:537" s="7" customFormat="1" ht="15" x14ac:dyDescent="0.35">
      <c r="A12" s="1517"/>
      <c r="B12" s="1517"/>
      <c r="C12" s="1517"/>
      <c r="D12" s="1501"/>
      <c r="E12" s="1573"/>
      <c r="F12" s="1501"/>
      <c r="G12" s="1732"/>
      <c r="H12" s="1517"/>
      <c r="I12" s="1734"/>
      <c r="J12" s="509" t="s">
        <v>0</v>
      </c>
      <c r="K12" s="509" t="s">
        <v>1</v>
      </c>
      <c r="L12" s="509" t="s">
        <v>2</v>
      </c>
      <c r="M12" s="509" t="s">
        <v>3</v>
      </c>
      <c r="N12" s="509" t="s">
        <v>2</v>
      </c>
      <c r="O12" s="509" t="s">
        <v>4</v>
      </c>
      <c r="P12" s="509" t="s">
        <v>25</v>
      </c>
      <c r="Q12" s="509" t="s">
        <v>3</v>
      </c>
      <c r="R12" s="509" t="s">
        <v>5</v>
      </c>
      <c r="S12" s="509" t="s">
        <v>6</v>
      </c>
      <c r="T12" s="509" t="s">
        <v>7</v>
      </c>
      <c r="U12" s="509" t="s">
        <v>8</v>
      </c>
      <c r="V12" s="1517"/>
      <c r="W12" s="1573"/>
      <c r="X12" s="1573"/>
      <c r="Y12" s="1586"/>
      <c r="Z12" s="1586"/>
      <c r="AA12" s="1501"/>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row>
    <row r="13" spans="1:537" s="581" customFormat="1" ht="47.25" customHeight="1" x14ac:dyDescent="0.35">
      <c r="A13" s="1717" t="s">
        <v>550</v>
      </c>
      <c r="B13" s="1678" t="s">
        <v>551</v>
      </c>
      <c r="C13" s="1713" t="s">
        <v>552</v>
      </c>
      <c r="D13" s="1720" t="s">
        <v>1792</v>
      </c>
      <c r="E13" s="1727">
        <v>0.25</v>
      </c>
      <c r="F13" s="1729" t="s">
        <v>553</v>
      </c>
      <c r="G13" s="576">
        <v>1</v>
      </c>
      <c r="H13" s="422" t="s">
        <v>554</v>
      </c>
      <c r="I13" s="577">
        <v>0.1</v>
      </c>
      <c r="J13" s="516">
        <v>1</v>
      </c>
      <c r="K13" s="516"/>
      <c r="L13" s="516"/>
      <c r="M13" s="516">
        <v>1</v>
      </c>
      <c r="N13" s="516"/>
      <c r="O13" s="516"/>
      <c r="P13" s="516">
        <v>1</v>
      </c>
      <c r="Q13" s="516"/>
      <c r="R13" s="516"/>
      <c r="S13" s="516">
        <v>1</v>
      </c>
      <c r="T13" s="516"/>
      <c r="U13" s="516"/>
      <c r="V13" s="1347" t="s">
        <v>555</v>
      </c>
      <c r="W13" s="1330" t="s">
        <v>556</v>
      </c>
      <c r="X13" s="1330" t="s">
        <v>557</v>
      </c>
      <c r="Y13" s="578" t="s">
        <v>558</v>
      </c>
      <c r="Z13" s="579">
        <v>200000</v>
      </c>
      <c r="AA13" s="579"/>
      <c r="AB13" s="580"/>
      <c r="AC13" s="580"/>
      <c r="AD13" s="580"/>
      <c r="AE13" s="580"/>
      <c r="AF13" s="580"/>
      <c r="AG13" s="580"/>
      <c r="AH13" s="580"/>
      <c r="AI13" s="580"/>
      <c r="AJ13" s="580"/>
      <c r="AK13" s="580"/>
      <c r="AL13" s="580"/>
      <c r="AM13" s="580"/>
      <c r="AN13" s="580"/>
      <c r="AO13" s="580"/>
      <c r="AP13" s="580"/>
      <c r="AQ13" s="580"/>
      <c r="AR13" s="580"/>
      <c r="AS13" s="580"/>
      <c r="AT13" s="580"/>
      <c r="AU13" s="580"/>
      <c r="AV13" s="580"/>
      <c r="AW13" s="580"/>
      <c r="AX13" s="580"/>
      <c r="AY13" s="580"/>
      <c r="AZ13" s="580"/>
      <c r="BA13" s="580"/>
      <c r="BB13" s="580"/>
      <c r="BC13" s="580"/>
      <c r="BD13" s="580"/>
      <c r="BE13" s="580"/>
      <c r="BF13" s="580"/>
      <c r="BG13" s="580"/>
      <c r="BH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580"/>
      <c r="FG13" s="580"/>
      <c r="FH13" s="580"/>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c r="IM13" s="580"/>
      <c r="IN13" s="580"/>
      <c r="IO13" s="580"/>
      <c r="IP13" s="580"/>
      <c r="IQ13" s="580"/>
      <c r="IR13" s="580"/>
      <c r="IS13" s="580"/>
      <c r="IT13" s="580"/>
      <c r="IU13" s="580"/>
      <c r="IV13" s="580"/>
      <c r="IW13" s="580"/>
      <c r="IX13" s="580"/>
      <c r="IY13" s="580"/>
      <c r="IZ13" s="580"/>
      <c r="JA13" s="580"/>
      <c r="JB13" s="580"/>
      <c r="JC13" s="580"/>
      <c r="JD13" s="580"/>
      <c r="JE13" s="580"/>
      <c r="JF13" s="580"/>
      <c r="JG13" s="580"/>
      <c r="JH13" s="580"/>
      <c r="JI13" s="580"/>
      <c r="JJ13" s="580"/>
      <c r="JK13" s="580"/>
      <c r="JL13" s="580"/>
      <c r="JM13" s="580"/>
      <c r="JN13" s="580"/>
      <c r="JO13" s="580"/>
      <c r="JP13" s="580"/>
      <c r="JQ13" s="580"/>
      <c r="JR13" s="580"/>
      <c r="JS13" s="580"/>
      <c r="JT13" s="580"/>
      <c r="JU13" s="580"/>
      <c r="JV13" s="580"/>
      <c r="JW13" s="580"/>
      <c r="JX13" s="580"/>
      <c r="JY13" s="580"/>
      <c r="JZ13" s="580"/>
      <c r="KA13" s="580"/>
      <c r="KB13" s="580"/>
      <c r="KC13" s="580"/>
      <c r="KD13" s="580"/>
      <c r="KE13" s="580"/>
      <c r="KF13" s="580"/>
      <c r="KG13" s="580"/>
      <c r="KH13" s="580"/>
      <c r="KI13" s="580"/>
      <c r="KJ13" s="580"/>
      <c r="KK13" s="580"/>
      <c r="KL13" s="580"/>
      <c r="KM13" s="580"/>
      <c r="KN13" s="580"/>
      <c r="KO13" s="580"/>
      <c r="KP13" s="580"/>
      <c r="KQ13" s="580"/>
      <c r="KR13" s="580"/>
      <c r="KS13" s="580"/>
      <c r="KT13" s="580"/>
      <c r="KU13" s="580"/>
      <c r="KV13" s="580"/>
      <c r="KW13" s="580"/>
      <c r="KX13" s="580"/>
      <c r="KY13" s="580"/>
      <c r="KZ13" s="580"/>
      <c r="LA13" s="580"/>
      <c r="LB13" s="580"/>
      <c r="LC13" s="580"/>
      <c r="LD13" s="580"/>
      <c r="LE13" s="580"/>
      <c r="LF13" s="580"/>
      <c r="LG13" s="580"/>
      <c r="LH13" s="580"/>
      <c r="LI13" s="580"/>
      <c r="LJ13" s="580"/>
      <c r="LK13" s="580"/>
      <c r="LL13" s="580"/>
      <c r="LM13" s="580"/>
      <c r="LN13" s="580"/>
      <c r="LO13" s="580"/>
      <c r="LP13" s="580"/>
      <c r="LQ13" s="580"/>
      <c r="LR13" s="580"/>
      <c r="LS13" s="580"/>
      <c r="LT13" s="580"/>
      <c r="LU13" s="580"/>
      <c r="LV13" s="580"/>
      <c r="LW13" s="580"/>
      <c r="LX13" s="580"/>
      <c r="LY13" s="580"/>
      <c r="LZ13" s="580"/>
      <c r="MA13" s="580"/>
      <c r="MB13" s="580"/>
      <c r="MC13" s="580"/>
      <c r="MD13" s="580"/>
      <c r="ME13" s="580"/>
      <c r="MF13" s="580"/>
      <c r="MG13" s="580"/>
      <c r="MH13" s="580"/>
      <c r="MI13" s="580"/>
      <c r="MJ13" s="580"/>
      <c r="MK13" s="580"/>
      <c r="ML13" s="580"/>
      <c r="MM13" s="580"/>
      <c r="MN13" s="580"/>
      <c r="MO13" s="580"/>
      <c r="MP13" s="580"/>
      <c r="MQ13" s="580"/>
      <c r="MR13" s="580"/>
      <c r="MS13" s="580"/>
      <c r="MT13" s="580"/>
      <c r="MU13" s="580"/>
      <c r="MV13" s="580"/>
      <c r="MW13" s="580"/>
      <c r="MX13" s="580"/>
      <c r="MY13" s="580"/>
      <c r="MZ13" s="580"/>
      <c r="NA13" s="580"/>
      <c r="NB13" s="580"/>
      <c r="NC13" s="580"/>
      <c r="ND13" s="580"/>
      <c r="NE13" s="580"/>
      <c r="NF13" s="580"/>
      <c r="NG13" s="580"/>
      <c r="NH13" s="580"/>
      <c r="NI13" s="580"/>
      <c r="NJ13" s="580"/>
      <c r="NK13" s="580"/>
      <c r="NL13" s="580"/>
      <c r="NM13" s="580"/>
      <c r="NN13" s="580"/>
      <c r="NO13" s="580"/>
      <c r="NP13" s="580"/>
      <c r="NQ13" s="580"/>
      <c r="NR13" s="580"/>
      <c r="NS13" s="580"/>
      <c r="NT13" s="580"/>
      <c r="NU13" s="580"/>
      <c r="NV13" s="580"/>
      <c r="NW13" s="580"/>
      <c r="NX13" s="580"/>
      <c r="NY13" s="580"/>
      <c r="NZ13" s="580"/>
      <c r="OA13" s="580"/>
      <c r="OB13" s="580"/>
      <c r="OC13" s="580"/>
      <c r="OD13" s="580"/>
      <c r="OE13" s="580"/>
      <c r="OF13" s="580"/>
      <c r="OG13" s="580"/>
      <c r="OH13" s="580"/>
      <c r="OI13" s="580"/>
      <c r="OJ13" s="580"/>
      <c r="OK13" s="580"/>
      <c r="OL13" s="580"/>
      <c r="OM13" s="580"/>
      <c r="ON13" s="580"/>
      <c r="OO13" s="580"/>
      <c r="OP13" s="580"/>
      <c r="OQ13" s="580"/>
      <c r="OR13" s="580"/>
      <c r="OS13" s="580"/>
      <c r="OT13" s="580"/>
      <c r="OU13" s="580"/>
      <c r="OV13" s="580"/>
      <c r="OW13" s="580"/>
      <c r="OX13" s="580"/>
      <c r="OY13" s="580"/>
      <c r="OZ13" s="580"/>
      <c r="PA13" s="580"/>
      <c r="PB13" s="580"/>
      <c r="PC13" s="580"/>
      <c r="PD13" s="580"/>
      <c r="PE13" s="580"/>
      <c r="PF13" s="580"/>
      <c r="PG13" s="580"/>
      <c r="PH13" s="580"/>
      <c r="PI13" s="580"/>
      <c r="PJ13" s="580"/>
      <c r="PK13" s="580"/>
      <c r="PL13" s="580"/>
      <c r="PM13" s="580"/>
      <c r="PN13" s="580"/>
      <c r="PO13" s="580"/>
      <c r="PP13" s="580"/>
      <c r="PQ13" s="580"/>
      <c r="PR13" s="580"/>
      <c r="PS13" s="580"/>
      <c r="PT13" s="580"/>
      <c r="PU13" s="580"/>
      <c r="PV13" s="580"/>
      <c r="PW13" s="580"/>
      <c r="PX13" s="580"/>
      <c r="PY13" s="580"/>
      <c r="PZ13" s="580"/>
      <c r="QA13" s="580"/>
      <c r="QB13" s="580"/>
      <c r="QC13" s="580"/>
      <c r="QD13" s="580"/>
      <c r="QE13" s="580"/>
      <c r="QF13" s="580"/>
      <c r="QG13" s="580"/>
      <c r="QH13" s="580"/>
      <c r="QI13" s="580"/>
      <c r="QJ13" s="580"/>
      <c r="QK13" s="580"/>
      <c r="QL13" s="580"/>
      <c r="QM13" s="580"/>
      <c r="QN13" s="580"/>
      <c r="QO13" s="580"/>
      <c r="QP13" s="580"/>
      <c r="QQ13" s="580"/>
      <c r="QR13" s="580"/>
      <c r="QS13" s="580"/>
      <c r="QT13" s="580"/>
      <c r="QU13" s="580"/>
      <c r="QV13" s="580"/>
      <c r="QW13" s="580"/>
      <c r="QX13" s="580"/>
      <c r="QY13" s="580"/>
      <c r="QZ13" s="580"/>
      <c r="RA13" s="580"/>
      <c r="RB13" s="580"/>
      <c r="RC13" s="580"/>
      <c r="RD13" s="580"/>
      <c r="RE13" s="580"/>
      <c r="RF13" s="580"/>
      <c r="RG13" s="580"/>
      <c r="RH13" s="580"/>
      <c r="RI13" s="580"/>
      <c r="RJ13" s="580"/>
      <c r="RK13" s="580"/>
      <c r="RL13" s="580"/>
      <c r="RM13" s="580"/>
      <c r="RN13" s="580"/>
      <c r="RO13" s="580"/>
      <c r="RP13" s="580"/>
      <c r="RQ13" s="580"/>
      <c r="RR13" s="580"/>
      <c r="RS13" s="580"/>
      <c r="RT13" s="580"/>
      <c r="RU13" s="580"/>
      <c r="RV13" s="580"/>
      <c r="RW13" s="580"/>
      <c r="RX13" s="580"/>
      <c r="RY13" s="580"/>
      <c r="RZ13" s="580"/>
      <c r="SA13" s="580"/>
      <c r="SB13" s="580"/>
      <c r="SC13" s="580"/>
      <c r="SD13" s="580"/>
      <c r="SE13" s="580"/>
      <c r="SF13" s="580"/>
      <c r="SG13" s="580"/>
      <c r="SH13" s="580"/>
      <c r="SI13" s="580"/>
      <c r="SJ13" s="580"/>
      <c r="SK13" s="580"/>
      <c r="SL13" s="580"/>
      <c r="SM13" s="580"/>
      <c r="SN13" s="580"/>
      <c r="SO13" s="580"/>
      <c r="SP13" s="580"/>
      <c r="SQ13" s="580"/>
      <c r="SR13" s="580"/>
      <c r="SS13" s="580"/>
      <c r="ST13" s="580"/>
      <c r="SU13" s="580"/>
      <c r="SV13" s="580"/>
      <c r="SW13" s="580"/>
      <c r="SX13" s="580"/>
      <c r="SY13" s="580"/>
      <c r="SZ13" s="580"/>
      <c r="TA13" s="580"/>
      <c r="TB13" s="580"/>
      <c r="TC13" s="580"/>
      <c r="TD13" s="580"/>
      <c r="TE13" s="580"/>
      <c r="TF13" s="580"/>
      <c r="TG13" s="580"/>
      <c r="TH13" s="580"/>
      <c r="TI13" s="580"/>
      <c r="TJ13" s="580"/>
      <c r="TK13" s="580"/>
      <c r="TL13" s="580"/>
      <c r="TM13" s="580"/>
      <c r="TN13" s="580"/>
      <c r="TO13" s="580"/>
      <c r="TP13" s="580"/>
      <c r="TQ13" s="580"/>
    </row>
    <row r="14" spans="1:537" s="581" customFormat="1" ht="31" x14ac:dyDescent="0.35">
      <c r="A14" s="1718"/>
      <c r="B14" s="1679"/>
      <c r="C14" s="1714"/>
      <c r="D14" s="1725"/>
      <c r="E14" s="1721"/>
      <c r="F14" s="1730"/>
      <c r="G14" s="576">
        <v>2</v>
      </c>
      <c r="H14" s="422" t="s">
        <v>559</v>
      </c>
      <c r="I14" s="577">
        <v>0.02</v>
      </c>
      <c r="K14" s="516">
        <v>1</v>
      </c>
      <c r="L14" s="516"/>
      <c r="N14" s="516">
        <v>1</v>
      </c>
      <c r="O14" s="516"/>
      <c r="Q14" s="516">
        <v>1</v>
      </c>
      <c r="R14" s="516"/>
      <c r="T14" s="516">
        <v>1</v>
      </c>
      <c r="U14" s="516"/>
      <c r="W14" s="1330" t="s">
        <v>560</v>
      </c>
      <c r="X14" s="1330" t="s">
        <v>561</v>
      </c>
      <c r="Y14" s="582"/>
      <c r="Z14" s="579"/>
      <c r="AA14" s="579"/>
      <c r="AB14" s="580"/>
      <c r="AC14" s="580"/>
      <c r="AD14" s="580"/>
      <c r="AE14" s="580"/>
      <c r="AF14" s="580"/>
      <c r="AG14" s="580"/>
      <c r="AH14" s="580"/>
      <c r="AI14" s="580"/>
      <c r="AJ14" s="580"/>
      <c r="AK14" s="580"/>
      <c r="AL14" s="580"/>
      <c r="AM14" s="580"/>
      <c r="AN14" s="580"/>
      <c r="AO14" s="580"/>
      <c r="AP14" s="580"/>
      <c r="AQ14" s="580"/>
      <c r="AR14" s="580"/>
      <c r="AS14" s="580"/>
      <c r="AT14" s="580"/>
      <c r="AU14" s="580"/>
      <c r="AV14" s="580"/>
      <c r="AW14" s="580"/>
      <c r="AX14" s="580"/>
      <c r="AY14" s="580"/>
      <c r="AZ14" s="580"/>
      <c r="BA14" s="580"/>
      <c r="BB14" s="580"/>
      <c r="BC14" s="580"/>
      <c r="BD14" s="580"/>
      <c r="BE14" s="580"/>
      <c r="BF14" s="580"/>
      <c r="BG14" s="580"/>
      <c r="BH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c r="IM14" s="580"/>
      <c r="IN14" s="580"/>
      <c r="IO14" s="580"/>
      <c r="IP14" s="580"/>
      <c r="IQ14" s="580"/>
      <c r="IR14" s="580"/>
      <c r="IS14" s="580"/>
      <c r="IT14" s="580"/>
      <c r="IU14" s="580"/>
      <c r="IV14" s="580"/>
      <c r="IW14" s="580"/>
      <c r="IX14" s="580"/>
      <c r="IY14" s="580"/>
      <c r="IZ14" s="580"/>
      <c r="JA14" s="580"/>
      <c r="JB14" s="580"/>
      <c r="JC14" s="580"/>
      <c r="JD14" s="580"/>
      <c r="JE14" s="580"/>
      <c r="JF14" s="580"/>
      <c r="JG14" s="580"/>
      <c r="JH14" s="580"/>
      <c r="JI14" s="580"/>
      <c r="JJ14" s="580"/>
      <c r="JK14" s="580"/>
      <c r="JL14" s="580"/>
      <c r="JM14" s="580"/>
      <c r="JN14" s="580"/>
      <c r="JO14" s="580"/>
      <c r="JP14" s="580"/>
      <c r="JQ14" s="580"/>
      <c r="JR14" s="580"/>
      <c r="JS14" s="580"/>
      <c r="JT14" s="580"/>
      <c r="JU14" s="580"/>
      <c r="JV14" s="580"/>
      <c r="JW14" s="580"/>
      <c r="JX14" s="580"/>
      <c r="JY14" s="580"/>
      <c r="JZ14" s="580"/>
      <c r="KA14" s="580"/>
      <c r="KB14" s="580"/>
      <c r="KC14" s="580"/>
      <c r="KD14" s="580"/>
      <c r="KE14" s="580"/>
      <c r="KF14" s="580"/>
      <c r="KG14" s="580"/>
      <c r="KH14" s="580"/>
      <c r="KI14" s="580"/>
      <c r="KJ14" s="580"/>
      <c r="KK14" s="580"/>
      <c r="KL14" s="580"/>
      <c r="KM14" s="580"/>
      <c r="KN14" s="580"/>
      <c r="KO14" s="580"/>
      <c r="KP14" s="580"/>
      <c r="KQ14" s="580"/>
      <c r="KR14" s="580"/>
      <c r="KS14" s="580"/>
      <c r="KT14" s="580"/>
      <c r="KU14" s="580"/>
      <c r="KV14" s="580"/>
      <c r="KW14" s="580"/>
      <c r="KX14" s="580"/>
      <c r="KY14" s="580"/>
      <c r="KZ14" s="580"/>
      <c r="LA14" s="580"/>
      <c r="LB14" s="580"/>
      <c r="LC14" s="580"/>
      <c r="LD14" s="580"/>
      <c r="LE14" s="580"/>
      <c r="LF14" s="580"/>
      <c r="LG14" s="580"/>
      <c r="LH14" s="580"/>
      <c r="LI14" s="580"/>
      <c r="LJ14" s="580"/>
      <c r="LK14" s="580"/>
      <c r="LL14" s="580"/>
      <c r="LM14" s="580"/>
      <c r="LN14" s="580"/>
      <c r="LO14" s="580"/>
      <c r="LP14" s="580"/>
      <c r="LQ14" s="580"/>
      <c r="LR14" s="580"/>
      <c r="LS14" s="580"/>
      <c r="LT14" s="580"/>
      <c r="LU14" s="580"/>
      <c r="LV14" s="580"/>
      <c r="LW14" s="580"/>
      <c r="LX14" s="580"/>
      <c r="LY14" s="580"/>
      <c r="LZ14" s="580"/>
      <c r="MA14" s="580"/>
      <c r="MB14" s="580"/>
      <c r="MC14" s="580"/>
      <c r="MD14" s="580"/>
      <c r="ME14" s="580"/>
      <c r="MF14" s="580"/>
      <c r="MG14" s="580"/>
      <c r="MH14" s="580"/>
      <c r="MI14" s="580"/>
      <c r="MJ14" s="580"/>
      <c r="MK14" s="580"/>
      <c r="ML14" s="580"/>
      <c r="MM14" s="580"/>
      <c r="MN14" s="580"/>
      <c r="MO14" s="580"/>
      <c r="MP14" s="580"/>
      <c r="MQ14" s="580"/>
      <c r="MR14" s="580"/>
      <c r="MS14" s="580"/>
      <c r="MT14" s="580"/>
      <c r="MU14" s="580"/>
      <c r="MV14" s="580"/>
      <c r="MW14" s="580"/>
      <c r="MX14" s="580"/>
      <c r="MY14" s="580"/>
      <c r="MZ14" s="580"/>
      <c r="NA14" s="580"/>
      <c r="NB14" s="580"/>
      <c r="NC14" s="580"/>
      <c r="ND14" s="580"/>
      <c r="NE14" s="580"/>
      <c r="NF14" s="580"/>
      <c r="NG14" s="580"/>
      <c r="NH14" s="580"/>
      <c r="NI14" s="580"/>
      <c r="NJ14" s="580"/>
      <c r="NK14" s="580"/>
      <c r="NL14" s="580"/>
      <c r="NM14" s="580"/>
      <c r="NN14" s="580"/>
      <c r="NO14" s="580"/>
      <c r="NP14" s="580"/>
      <c r="NQ14" s="580"/>
      <c r="NR14" s="580"/>
      <c r="NS14" s="580"/>
      <c r="NT14" s="580"/>
      <c r="NU14" s="580"/>
      <c r="NV14" s="580"/>
      <c r="NW14" s="580"/>
      <c r="NX14" s="580"/>
      <c r="NY14" s="580"/>
      <c r="NZ14" s="580"/>
      <c r="OA14" s="580"/>
      <c r="OB14" s="580"/>
      <c r="OC14" s="580"/>
      <c r="OD14" s="580"/>
      <c r="OE14" s="580"/>
      <c r="OF14" s="580"/>
      <c r="OG14" s="580"/>
      <c r="OH14" s="580"/>
      <c r="OI14" s="580"/>
      <c r="OJ14" s="580"/>
      <c r="OK14" s="580"/>
      <c r="OL14" s="580"/>
      <c r="OM14" s="580"/>
      <c r="ON14" s="580"/>
      <c r="OO14" s="580"/>
      <c r="OP14" s="580"/>
      <c r="OQ14" s="580"/>
      <c r="OR14" s="580"/>
      <c r="OS14" s="580"/>
      <c r="OT14" s="580"/>
      <c r="OU14" s="580"/>
      <c r="OV14" s="580"/>
      <c r="OW14" s="580"/>
      <c r="OX14" s="580"/>
      <c r="OY14" s="580"/>
      <c r="OZ14" s="580"/>
      <c r="PA14" s="580"/>
      <c r="PB14" s="580"/>
      <c r="PC14" s="580"/>
      <c r="PD14" s="580"/>
      <c r="PE14" s="580"/>
      <c r="PF14" s="580"/>
      <c r="PG14" s="580"/>
      <c r="PH14" s="580"/>
      <c r="PI14" s="580"/>
      <c r="PJ14" s="580"/>
      <c r="PK14" s="580"/>
      <c r="PL14" s="580"/>
      <c r="PM14" s="580"/>
      <c r="PN14" s="580"/>
      <c r="PO14" s="580"/>
      <c r="PP14" s="580"/>
      <c r="PQ14" s="580"/>
      <c r="PR14" s="580"/>
      <c r="PS14" s="580"/>
      <c r="PT14" s="580"/>
      <c r="PU14" s="580"/>
      <c r="PV14" s="580"/>
      <c r="PW14" s="580"/>
      <c r="PX14" s="580"/>
      <c r="PY14" s="580"/>
      <c r="PZ14" s="580"/>
      <c r="QA14" s="580"/>
      <c r="QB14" s="580"/>
      <c r="QC14" s="580"/>
      <c r="QD14" s="580"/>
      <c r="QE14" s="580"/>
      <c r="QF14" s="580"/>
      <c r="QG14" s="580"/>
      <c r="QH14" s="580"/>
      <c r="QI14" s="580"/>
      <c r="QJ14" s="580"/>
      <c r="QK14" s="580"/>
      <c r="QL14" s="580"/>
      <c r="QM14" s="580"/>
      <c r="QN14" s="580"/>
      <c r="QO14" s="580"/>
      <c r="QP14" s="580"/>
      <c r="QQ14" s="580"/>
      <c r="QR14" s="580"/>
      <c r="QS14" s="580"/>
      <c r="QT14" s="580"/>
      <c r="QU14" s="580"/>
      <c r="QV14" s="580"/>
      <c r="QW14" s="580"/>
      <c r="QX14" s="580"/>
      <c r="QY14" s="580"/>
      <c r="QZ14" s="580"/>
      <c r="RA14" s="580"/>
      <c r="RB14" s="580"/>
      <c r="RC14" s="580"/>
      <c r="RD14" s="580"/>
      <c r="RE14" s="580"/>
      <c r="RF14" s="580"/>
      <c r="RG14" s="580"/>
      <c r="RH14" s="580"/>
      <c r="RI14" s="580"/>
      <c r="RJ14" s="580"/>
      <c r="RK14" s="580"/>
      <c r="RL14" s="580"/>
      <c r="RM14" s="580"/>
      <c r="RN14" s="580"/>
      <c r="RO14" s="580"/>
      <c r="RP14" s="580"/>
      <c r="RQ14" s="580"/>
      <c r="RR14" s="580"/>
      <c r="RS14" s="580"/>
      <c r="RT14" s="580"/>
      <c r="RU14" s="580"/>
      <c r="RV14" s="580"/>
      <c r="RW14" s="580"/>
      <c r="RX14" s="580"/>
      <c r="RY14" s="580"/>
      <c r="RZ14" s="580"/>
      <c r="SA14" s="580"/>
      <c r="SB14" s="580"/>
      <c r="SC14" s="580"/>
      <c r="SD14" s="580"/>
      <c r="SE14" s="580"/>
      <c r="SF14" s="580"/>
      <c r="SG14" s="580"/>
      <c r="SH14" s="580"/>
      <c r="SI14" s="580"/>
      <c r="SJ14" s="580"/>
      <c r="SK14" s="580"/>
      <c r="SL14" s="580"/>
      <c r="SM14" s="580"/>
      <c r="SN14" s="580"/>
      <c r="SO14" s="580"/>
      <c r="SP14" s="580"/>
      <c r="SQ14" s="580"/>
      <c r="SR14" s="580"/>
      <c r="SS14" s="580"/>
      <c r="ST14" s="580"/>
      <c r="SU14" s="580"/>
      <c r="SV14" s="580"/>
      <c r="SW14" s="580"/>
      <c r="SX14" s="580"/>
      <c r="SY14" s="580"/>
      <c r="SZ14" s="580"/>
      <c r="TA14" s="580"/>
      <c r="TB14" s="580"/>
      <c r="TC14" s="580"/>
      <c r="TD14" s="580"/>
      <c r="TE14" s="580"/>
      <c r="TF14" s="580"/>
      <c r="TG14" s="580"/>
      <c r="TH14" s="580"/>
      <c r="TI14" s="580"/>
      <c r="TJ14" s="580"/>
      <c r="TK14" s="580"/>
      <c r="TL14" s="580"/>
      <c r="TM14" s="580"/>
      <c r="TN14" s="580"/>
      <c r="TO14" s="580"/>
      <c r="TP14" s="580"/>
      <c r="TQ14" s="580"/>
    </row>
    <row r="15" spans="1:537" s="581" customFormat="1" ht="46.5" x14ac:dyDescent="0.35">
      <c r="A15" s="1718"/>
      <c r="B15" s="1679"/>
      <c r="C15" s="1714"/>
      <c r="D15" s="1725"/>
      <c r="E15" s="1721"/>
      <c r="F15" s="1730"/>
      <c r="G15" s="576">
        <v>3</v>
      </c>
      <c r="H15" s="422" t="s">
        <v>562</v>
      </c>
      <c r="I15" s="577">
        <v>0.03</v>
      </c>
      <c r="J15" s="516"/>
      <c r="L15" s="516">
        <v>1</v>
      </c>
      <c r="M15" s="516"/>
      <c r="O15" s="516">
        <v>1</v>
      </c>
      <c r="P15" s="516"/>
      <c r="R15" s="516">
        <v>1</v>
      </c>
      <c r="S15" s="516"/>
      <c r="T15" s="516"/>
      <c r="U15" s="516">
        <v>1</v>
      </c>
      <c r="W15" s="583" t="s">
        <v>563</v>
      </c>
      <c r="X15" s="1330" t="s">
        <v>564</v>
      </c>
      <c r="Y15" s="528" t="s">
        <v>316</v>
      </c>
      <c r="Z15" s="579">
        <v>50000</v>
      </c>
      <c r="AA15" s="579"/>
      <c r="AB15" s="580"/>
      <c r="AC15" s="580"/>
      <c r="AD15" s="580"/>
      <c r="AE15" s="580"/>
      <c r="AF15" s="580"/>
      <c r="AG15" s="580"/>
      <c r="AH15" s="580"/>
      <c r="AI15" s="580"/>
      <c r="AJ15" s="580"/>
      <c r="AK15" s="580"/>
      <c r="AL15" s="580"/>
      <c r="AM15" s="580"/>
      <c r="AN15" s="580"/>
      <c r="AO15" s="580"/>
      <c r="AP15" s="580"/>
      <c r="AQ15" s="580"/>
      <c r="AR15" s="580"/>
      <c r="AS15" s="580"/>
      <c r="AT15" s="580"/>
      <c r="AU15" s="580"/>
      <c r="AV15" s="580"/>
      <c r="AW15" s="580"/>
      <c r="AX15" s="580"/>
      <c r="AY15" s="580"/>
      <c r="AZ15" s="580"/>
      <c r="BA15" s="580"/>
      <c r="BB15" s="580"/>
      <c r="BC15" s="580"/>
      <c r="BD15" s="580"/>
      <c r="BE15" s="580"/>
      <c r="BF15" s="580"/>
      <c r="BG15" s="580"/>
      <c r="BH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c r="IM15" s="580"/>
      <c r="IN15" s="580"/>
      <c r="IO15" s="580"/>
      <c r="IP15" s="580"/>
      <c r="IQ15" s="580"/>
      <c r="IR15" s="580"/>
      <c r="IS15" s="580"/>
      <c r="IT15" s="580"/>
      <c r="IU15" s="580"/>
      <c r="IV15" s="580"/>
      <c r="IW15" s="580"/>
      <c r="IX15" s="580"/>
      <c r="IY15" s="580"/>
      <c r="IZ15" s="580"/>
      <c r="JA15" s="580"/>
      <c r="JB15" s="580"/>
      <c r="JC15" s="580"/>
      <c r="JD15" s="580"/>
      <c r="JE15" s="580"/>
      <c r="JF15" s="580"/>
      <c r="JG15" s="580"/>
      <c r="JH15" s="580"/>
      <c r="JI15" s="580"/>
      <c r="JJ15" s="580"/>
      <c r="JK15" s="580"/>
      <c r="JL15" s="580"/>
      <c r="JM15" s="580"/>
      <c r="JN15" s="580"/>
      <c r="JO15" s="580"/>
      <c r="JP15" s="580"/>
      <c r="JQ15" s="580"/>
      <c r="JR15" s="580"/>
      <c r="JS15" s="580"/>
      <c r="JT15" s="580"/>
      <c r="JU15" s="580"/>
      <c r="JV15" s="580"/>
      <c r="JW15" s="580"/>
      <c r="JX15" s="580"/>
      <c r="JY15" s="580"/>
      <c r="JZ15" s="580"/>
      <c r="KA15" s="580"/>
      <c r="KB15" s="580"/>
      <c r="KC15" s="580"/>
      <c r="KD15" s="580"/>
      <c r="KE15" s="580"/>
      <c r="KF15" s="580"/>
      <c r="KG15" s="580"/>
      <c r="KH15" s="580"/>
      <c r="KI15" s="580"/>
      <c r="KJ15" s="580"/>
      <c r="KK15" s="580"/>
      <c r="KL15" s="580"/>
      <c r="KM15" s="580"/>
      <c r="KN15" s="580"/>
      <c r="KO15" s="580"/>
      <c r="KP15" s="580"/>
      <c r="KQ15" s="580"/>
      <c r="KR15" s="580"/>
      <c r="KS15" s="580"/>
      <c r="KT15" s="580"/>
      <c r="KU15" s="580"/>
      <c r="KV15" s="580"/>
      <c r="KW15" s="580"/>
      <c r="KX15" s="580"/>
      <c r="KY15" s="580"/>
      <c r="KZ15" s="580"/>
      <c r="LA15" s="580"/>
      <c r="LB15" s="580"/>
      <c r="LC15" s="580"/>
      <c r="LD15" s="580"/>
      <c r="LE15" s="580"/>
      <c r="LF15" s="580"/>
      <c r="LG15" s="580"/>
      <c r="LH15" s="580"/>
      <c r="LI15" s="580"/>
      <c r="LJ15" s="580"/>
      <c r="LK15" s="580"/>
      <c r="LL15" s="580"/>
      <c r="LM15" s="580"/>
      <c r="LN15" s="580"/>
      <c r="LO15" s="580"/>
      <c r="LP15" s="580"/>
      <c r="LQ15" s="580"/>
      <c r="LR15" s="580"/>
      <c r="LS15" s="580"/>
      <c r="LT15" s="580"/>
      <c r="LU15" s="580"/>
      <c r="LV15" s="580"/>
      <c r="LW15" s="580"/>
      <c r="LX15" s="580"/>
      <c r="LY15" s="580"/>
      <c r="LZ15" s="580"/>
      <c r="MA15" s="580"/>
      <c r="MB15" s="580"/>
      <c r="MC15" s="580"/>
      <c r="MD15" s="580"/>
      <c r="ME15" s="580"/>
      <c r="MF15" s="580"/>
      <c r="MG15" s="580"/>
      <c r="MH15" s="580"/>
      <c r="MI15" s="580"/>
      <c r="MJ15" s="580"/>
      <c r="MK15" s="580"/>
      <c r="ML15" s="580"/>
      <c r="MM15" s="580"/>
      <c r="MN15" s="580"/>
      <c r="MO15" s="580"/>
      <c r="MP15" s="580"/>
      <c r="MQ15" s="580"/>
      <c r="MR15" s="580"/>
      <c r="MS15" s="580"/>
      <c r="MT15" s="580"/>
      <c r="MU15" s="580"/>
      <c r="MV15" s="580"/>
      <c r="MW15" s="580"/>
      <c r="MX15" s="580"/>
      <c r="MY15" s="580"/>
      <c r="MZ15" s="580"/>
      <c r="NA15" s="580"/>
      <c r="NB15" s="580"/>
      <c r="NC15" s="580"/>
      <c r="ND15" s="580"/>
      <c r="NE15" s="580"/>
      <c r="NF15" s="580"/>
      <c r="NG15" s="580"/>
      <c r="NH15" s="580"/>
      <c r="NI15" s="580"/>
      <c r="NJ15" s="580"/>
      <c r="NK15" s="580"/>
      <c r="NL15" s="580"/>
      <c r="NM15" s="580"/>
      <c r="NN15" s="580"/>
      <c r="NO15" s="580"/>
      <c r="NP15" s="580"/>
      <c r="NQ15" s="580"/>
      <c r="NR15" s="580"/>
      <c r="NS15" s="580"/>
      <c r="NT15" s="580"/>
      <c r="NU15" s="580"/>
      <c r="NV15" s="580"/>
      <c r="NW15" s="580"/>
      <c r="NX15" s="580"/>
      <c r="NY15" s="580"/>
      <c r="NZ15" s="580"/>
      <c r="OA15" s="580"/>
      <c r="OB15" s="580"/>
      <c r="OC15" s="580"/>
      <c r="OD15" s="580"/>
      <c r="OE15" s="580"/>
      <c r="OF15" s="580"/>
      <c r="OG15" s="580"/>
      <c r="OH15" s="580"/>
      <c r="OI15" s="580"/>
      <c r="OJ15" s="580"/>
      <c r="OK15" s="580"/>
      <c r="OL15" s="580"/>
      <c r="OM15" s="580"/>
      <c r="ON15" s="580"/>
      <c r="OO15" s="580"/>
      <c r="OP15" s="580"/>
      <c r="OQ15" s="580"/>
      <c r="OR15" s="580"/>
      <c r="OS15" s="580"/>
      <c r="OT15" s="580"/>
      <c r="OU15" s="580"/>
      <c r="OV15" s="580"/>
      <c r="OW15" s="580"/>
      <c r="OX15" s="580"/>
      <c r="OY15" s="580"/>
      <c r="OZ15" s="580"/>
      <c r="PA15" s="580"/>
      <c r="PB15" s="580"/>
      <c r="PC15" s="580"/>
      <c r="PD15" s="580"/>
      <c r="PE15" s="580"/>
      <c r="PF15" s="580"/>
      <c r="PG15" s="580"/>
      <c r="PH15" s="580"/>
      <c r="PI15" s="580"/>
      <c r="PJ15" s="580"/>
      <c r="PK15" s="580"/>
      <c r="PL15" s="580"/>
      <c r="PM15" s="580"/>
      <c r="PN15" s="580"/>
      <c r="PO15" s="580"/>
      <c r="PP15" s="580"/>
      <c r="PQ15" s="580"/>
      <c r="PR15" s="580"/>
      <c r="PS15" s="580"/>
      <c r="PT15" s="580"/>
      <c r="PU15" s="580"/>
      <c r="PV15" s="580"/>
      <c r="PW15" s="580"/>
      <c r="PX15" s="580"/>
      <c r="PY15" s="580"/>
      <c r="PZ15" s="580"/>
      <c r="QA15" s="580"/>
      <c r="QB15" s="580"/>
      <c r="QC15" s="580"/>
      <c r="QD15" s="580"/>
      <c r="QE15" s="580"/>
      <c r="QF15" s="580"/>
      <c r="QG15" s="580"/>
      <c r="QH15" s="580"/>
      <c r="QI15" s="580"/>
      <c r="QJ15" s="580"/>
      <c r="QK15" s="580"/>
      <c r="QL15" s="580"/>
      <c r="QM15" s="580"/>
      <c r="QN15" s="580"/>
      <c r="QO15" s="580"/>
      <c r="QP15" s="580"/>
      <c r="QQ15" s="580"/>
      <c r="QR15" s="580"/>
      <c r="QS15" s="580"/>
      <c r="QT15" s="580"/>
      <c r="QU15" s="580"/>
      <c r="QV15" s="580"/>
      <c r="QW15" s="580"/>
      <c r="QX15" s="580"/>
      <c r="QY15" s="580"/>
      <c r="QZ15" s="580"/>
      <c r="RA15" s="580"/>
      <c r="RB15" s="580"/>
      <c r="RC15" s="580"/>
      <c r="RD15" s="580"/>
      <c r="RE15" s="580"/>
      <c r="RF15" s="580"/>
      <c r="RG15" s="580"/>
      <c r="RH15" s="580"/>
      <c r="RI15" s="580"/>
      <c r="RJ15" s="580"/>
      <c r="RK15" s="580"/>
      <c r="RL15" s="580"/>
      <c r="RM15" s="580"/>
      <c r="RN15" s="580"/>
      <c r="RO15" s="580"/>
      <c r="RP15" s="580"/>
      <c r="RQ15" s="580"/>
      <c r="RR15" s="580"/>
      <c r="RS15" s="580"/>
      <c r="RT15" s="580"/>
      <c r="RU15" s="580"/>
      <c r="RV15" s="580"/>
      <c r="RW15" s="580"/>
      <c r="RX15" s="580"/>
      <c r="RY15" s="580"/>
      <c r="RZ15" s="580"/>
      <c r="SA15" s="580"/>
      <c r="SB15" s="580"/>
      <c r="SC15" s="580"/>
      <c r="SD15" s="580"/>
      <c r="SE15" s="580"/>
      <c r="SF15" s="580"/>
      <c r="SG15" s="580"/>
      <c r="SH15" s="580"/>
      <c r="SI15" s="580"/>
      <c r="SJ15" s="580"/>
      <c r="SK15" s="580"/>
      <c r="SL15" s="580"/>
      <c r="SM15" s="580"/>
      <c r="SN15" s="580"/>
      <c r="SO15" s="580"/>
      <c r="SP15" s="580"/>
      <c r="SQ15" s="580"/>
      <c r="SR15" s="580"/>
      <c r="SS15" s="580"/>
      <c r="ST15" s="580"/>
      <c r="SU15" s="580"/>
      <c r="SV15" s="580"/>
      <c r="SW15" s="580"/>
      <c r="SX15" s="580"/>
      <c r="SY15" s="580"/>
      <c r="SZ15" s="580"/>
      <c r="TA15" s="580"/>
      <c r="TB15" s="580"/>
      <c r="TC15" s="580"/>
      <c r="TD15" s="580"/>
      <c r="TE15" s="580"/>
      <c r="TF15" s="580"/>
      <c r="TG15" s="580"/>
      <c r="TH15" s="580"/>
      <c r="TI15" s="580"/>
      <c r="TJ15" s="580"/>
      <c r="TK15" s="580"/>
      <c r="TL15" s="580"/>
      <c r="TM15" s="580"/>
      <c r="TN15" s="580"/>
      <c r="TO15" s="580"/>
      <c r="TP15" s="580"/>
      <c r="TQ15" s="580"/>
    </row>
    <row r="16" spans="1:537" s="581" customFormat="1" ht="46.5" x14ac:dyDescent="0.35">
      <c r="A16" s="1718"/>
      <c r="B16" s="1680"/>
      <c r="C16" s="1715"/>
      <c r="D16" s="1726"/>
      <c r="E16" s="1721"/>
      <c r="F16" s="1731"/>
      <c r="G16" s="576">
        <v>4</v>
      </c>
      <c r="H16" s="422" t="s">
        <v>565</v>
      </c>
      <c r="I16" s="577">
        <v>0.1</v>
      </c>
      <c r="J16" s="516">
        <v>1</v>
      </c>
      <c r="K16" s="516"/>
      <c r="L16" s="516"/>
      <c r="M16" s="516">
        <v>1</v>
      </c>
      <c r="N16" s="516"/>
      <c r="O16" s="516"/>
      <c r="P16" s="516">
        <v>1</v>
      </c>
      <c r="Q16" s="516"/>
      <c r="R16" s="516"/>
      <c r="S16" s="516">
        <v>1</v>
      </c>
      <c r="T16" s="516"/>
      <c r="U16" s="516"/>
      <c r="V16" s="1348"/>
      <c r="W16" s="1330" t="s">
        <v>566</v>
      </c>
      <c r="X16" s="1354" t="s">
        <v>567</v>
      </c>
      <c r="Y16" s="528"/>
      <c r="Z16" s="579"/>
      <c r="AA16" s="579"/>
      <c r="AB16" s="580"/>
      <c r="AC16" s="580"/>
      <c r="AD16" s="580"/>
      <c r="AE16" s="580"/>
      <c r="AF16" s="580"/>
      <c r="AG16" s="580"/>
      <c r="AH16" s="580"/>
      <c r="AI16" s="580"/>
      <c r="AJ16" s="580"/>
      <c r="AK16" s="580"/>
      <c r="AL16" s="580"/>
      <c r="AM16" s="580"/>
      <c r="AN16" s="580"/>
      <c r="AO16" s="580"/>
      <c r="AP16" s="580"/>
      <c r="AQ16" s="580"/>
      <c r="AR16" s="580"/>
      <c r="AS16" s="580"/>
      <c r="AT16" s="580"/>
      <c r="AU16" s="580"/>
      <c r="AV16" s="580"/>
      <c r="AW16" s="580"/>
      <c r="AX16" s="580"/>
      <c r="AY16" s="580"/>
      <c r="AZ16" s="580"/>
      <c r="BA16" s="580"/>
      <c r="BB16" s="580"/>
      <c r="BC16" s="580"/>
      <c r="BD16" s="580"/>
      <c r="BE16" s="580"/>
      <c r="BF16" s="580"/>
      <c r="BG16" s="580"/>
      <c r="BH16" s="580"/>
      <c r="BI16" s="580"/>
      <c r="BJ16" s="580"/>
      <c r="BK16" s="580"/>
      <c r="BL16" s="580"/>
      <c r="BM16" s="580"/>
      <c r="BN16" s="580"/>
      <c r="BO16" s="580"/>
      <c r="BP16" s="580"/>
      <c r="BQ16" s="580"/>
      <c r="BR16" s="580"/>
      <c r="BS16" s="580"/>
      <c r="BT16" s="580"/>
      <c r="BU16" s="580"/>
      <c r="BV16" s="580"/>
      <c r="BW16" s="580"/>
      <c r="BX16" s="580"/>
      <c r="BY16" s="580"/>
      <c r="BZ16" s="580"/>
      <c r="CA16" s="580"/>
      <c r="CB16" s="580"/>
      <c r="CC16" s="580"/>
      <c r="CD16" s="580"/>
      <c r="CE16" s="580"/>
      <c r="CF16" s="580"/>
      <c r="CG16" s="580"/>
      <c r="CH16" s="580"/>
      <c r="CI16" s="580"/>
      <c r="CJ16" s="580"/>
      <c r="CK16" s="580"/>
      <c r="CL16" s="580"/>
      <c r="CM16" s="580"/>
      <c r="CN16" s="580"/>
      <c r="CO16" s="580"/>
      <c r="CP16" s="580"/>
      <c r="CQ16" s="580"/>
      <c r="CR16" s="580"/>
      <c r="CS16" s="580"/>
      <c r="CT16" s="580"/>
      <c r="CU16" s="580"/>
      <c r="CV16" s="580"/>
      <c r="CW16" s="580"/>
      <c r="CX16" s="580"/>
      <c r="CY16" s="580"/>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580"/>
      <c r="EP16" s="580"/>
      <c r="EQ16" s="580"/>
      <c r="ER16" s="580"/>
      <c r="ES16" s="580"/>
      <c r="ET16" s="580"/>
      <c r="EU16" s="580"/>
      <c r="EV16" s="580"/>
      <c r="EW16" s="580"/>
      <c r="EX16" s="580"/>
      <c r="EY16" s="580"/>
      <c r="EZ16" s="580"/>
      <c r="FA16" s="580"/>
      <c r="FB16" s="580"/>
      <c r="FC16" s="580"/>
      <c r="FD16" s="580"/>
      <c r="FE16" s="580"/>
      <c r="FF16" s="580"/>
      <c r="FG16" s="580"/>
      <c r="FH16" s="580"/>
      <c r="FI16" s="580"/>
      <c r="FJ16" s="580"/>
      <c r="FK16" s="580"/>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c r="IM16" s="580"/>
      <c r="IN16" s="580"/>
      <c r="IO16" s="580"/>
      <c r="IP16" s="580"/>
      <c r="IQ16" s="580"/>
      <c r="IR16" s="580"/>
      <c r="IS16" s="580"/>
      <c r="IT16" s="580"/>
      <c r="IU16" s="580"/>
      <c r="IV16" s="580"/>
      <c r="IW16" s="580"/>
      <c r="IX16" s="580"/>
      <c r="IY16" s="580"/>
      <c r="IZ16" s="580"/>
      <c r="JA16" s="580"/>
      <c r="JB16" s="580"/>
      <c r="JC16" s="580"/>
      <c r="JD16" s="580"/>
      <c r="JE16" s="580"/>
      <c r="JF16" s="580"/>
      <c r="JG16" s="580"/>
      <c r="JH16" s="580"/>
      <c r="JI16" s="580"/>
      <c r="JJ16" s="580"/>
      <c r="JK16" s="580"/>
      <c r="JL16" s="580"/>
      <c r="JM16" s="580"/>
      <c r="JN16" s="580"/>
      <c r="JO16" s="580"/>
      <c r="JP16" s="580"/>
      <c r="JQ16" s="580"/>
      <c r="JR16" s="580"/>
      <c r="JS16" s="580"/>
      <c r="JT16" s="580"/>
      <c r="JU16" s="580"/>
      <c r="JV16" s="580"/>
      <c r="JW16" s="580"/>
      <c r="JX16" s="580"/>
      <c r="JY16" s="580"/>
      <c r="JZ16" s="580"/>
      <c r="KA16" s="580"/>
      <c r="KB16" s="580"/>
      <c r="KC16" s="580"/>
      <c r="KD16" s="580"/>
      <c r="KE16" s="580"/>
      <c r="KF16" s="580"/>
      <c r="KG16" s="580"/>
      <c r="KH16" s="580"/>
      <c r="KI16" s="580"/>
      <c r="KJ16" s="580"/>
      <c r="KK16" s="580"/>
      <c r="KL16" s="580"/>
      <c r="KM16" s="580"/>
      <c r="KN16" s="580"/>
      <c r="KO16" s="580"/>
      <c r="KP16" s="580"/>
      <c r="KQ16" s="580"/>
      <c r="KR16" s="580"/>
      <c r="KS16" s="580"/>
      <c r="KT16" s="580"/>
      <c r="KU16" s="580"/>
      <c r="KV16" s="580"/>
      <c r="KW16" s="580"/>
      <c r="KX16" s="580"/>
      <c r="KY16" s="580"/>
      <c r="KZ16" s="580"/>
      <c r="LA16" s="580"/>
      <c r="LB16" s="580"/>
      <c r="LC16" s="580"/>
      <c r="LD16" s="580"/>
      <c r="LE16" s="580"/>
      <c r="LF16" s="580"/>
      <c r="LG16" s="580"/>
      <c r="LH16" s="580"/>
      <c r="LI16" s="580"/>
      <c r="LJ16" s="580"/>
      <c r="LK16" s="580"/>
      <c r="LL16" s="580"/>
      <c r="LM16" s="580"/>
      <c r="LN16" s="580"/>
      <c r="LO16" s="580"/>
      <c r="LP16" s="580"/>
      <c r="LQ16" s="580"/>
      <c r="LR16" s="580"/>
      <c r="LS16" s="580"/>
      <c r="LT16" s="580"/>
      <c r="LU16" s="580"/>
      <c r="LV16" s="580"/>
      <c r="LW16" s="580"/>
      <c r="LX16" s="580"/>
      <c r="LY16" s="580"/>
      <c r="LZ16" s="580"/>
      <c r="MA16" s="580"/>
      <c r="MB16" s="580"/>
      <c r="MC16" s="580"/>
      <c r="MD16" s="580"/>
      <c r="ME16" s="580"/>
      <c r="MF16" s="580"/>
      <c r="MG16" s="580"/>
      <c r="MH16" s="580"/>
      <c r="MI16" s="580"/>
      <c r="MJ16" s="580"/>
      <c r="MK16" s="580"/>
      <c r="ML16" s="580"/>
      <c r="MM16" s="580"/>
      <c r="MN16" s="580"/>
      <c r="MO16" s="580"/>
      <c r="MP16" s="580"/>
      <c r="MQ16" s="580"/>
      <c r="MR16" s="580"/>
      <c r="MS16" s="580"/>
      <c r="MT16" s="580"/>
      <c r="MU16" s="580"/>
      <c r="MV16" s="580"/>
      <c r="MW16" s="580"/>
      <c r="MX16" s="580"/>
      <c r="MY16" s="580"/>
      <c r="MZ16" s="580"/>
      <c r="NA16" s="580"/>
      <c r="NB16" s="580"/>
      <c r="NC16" s="580"/>
      <c r="ND16" s="580"/>
      <c r="NE16" s="580"/>
      <c r="NF16" s="580"/>
      <c r="NG16" s="580"/>
      <c r="NH16" s="580"/>
      <c r="NI16" s="580"/>
      <c r="NJ16" s="580"/>
      <c r="NK16" s="580"/>
      <c r="NL16" s="580"/>
      <c r="NM16" s="580"/>
      <c r="NN16" s="580"/>
      <c r="NO16" s="580"/>
      <c r="NP16" s="580"/>
      <c r="NQ16" s="580"/>
      <c r="NR16" s="580"/>
      <c r="NS16" s="580"/>
      <c r="NT16" s="580"/>
      <c r="NU16" s="580"/>
      <c r="NV16" s="580"/>
      <c r="NW16" s="580"/>
      <c r="NX16" s="580"/>
      <c r="NY16" s="580"/>
      <c r="NZ16" s="580"/>
      <c r="OA16" s="580"/>
      <c r="OB16" s="580"/>
      <c r="OC16" s="580"/>
      <c r="OD16" s="580"/>
      <c r="OE16" s="580"/>
      <c r="OF16" s="580"/>
      <c r="OG16" s="580"/>
      <c r="OH16" s="580"/>
      <c r="OI16" s="580"/>
      <c r="OJ16" s="580"/>
      <c r="OK16" s="580"/>
      <c r="OL16" s="580"/>
      <c r="OM16" s="580"/>
      <c r="ON16" s="580"/>
      <c r="OO16" s="580"/>
      <c r="OP16" s="580"/>
      <c r="OQ16" s="580"/>
      <c r="OR16" s="580"/>
      <c r="OS16" s="580"/>
      <c r="OT16" s="580"/>
      <c r="OU16" s="580"/>
      <c r="OV16" s="580"/>
      <c r="OW16" s="580"/>
      <c r="OX16" s="580"/>
      <c r="OY16" s="580"/>
      <c r="OZ16" s="580"/>
      <c r="PA16" s="580"/>
      <c r="PB16" s="580"/>
      <c r="PC16" s="580"/>
      <c r="PD16" s="580"/>
      <c r="PE16" s="580"/>
      <c r="PF16" s="580"/>
      <c r="PG16" s="580"/>
      <c r="PH16" s="580"/>
      <c r="PI16" s="580"/>
      <c r="PJ16" s="580"/>
      <c r="PK16" s="580"/>
      <c r="PL16" s="580"/>
      <c r="PM16" s="580"/>
      <c r="PN16" s="580"/>
      <c r="PO16" s="580"/>
      <c r="PP16" s="580"/>
      <c r="PQ16" s="580"/>
      <c r="PR16" s="580"/>
      <c r="PS16" s="580"/>
      <c r="PT16" s="580"/>
      <c r="PU16" s="580"/>
      <c r="PV16" s="580"/>
      <c r="PW16" s="580"/>
      <c r="PX16" s="580"/>
      <c r="PY16" s="580"/>
      <c r="PZ16" s="580"/>
      <c r="QA16" s="580"/>
      <c r="QB16" s="580"/>
      <c r="QC16" s="580"/>
      <c r="QD16" s="580"/>
      <c r="QE16" s="580"/>
      <c r="QF16" s="580"/>
      <c r="QG16" s="580"/>
      <c r="QH16" s="580"/>
      <c r="QI16" s="580"/>
      <c r="QJ16" s="580"/>
      <c r="QK16" s="580"/>
      <c r="QL16" s="580"/>
      <c r="QM16" s="580"/>
      <c r="QN16" s="580"/>
      <c r="QO16" s="580"/>
      <c r="QP16" s="580"/>
      <c r="QQ16" s="580"/>
      <c r="QR16" s="580"/>
      <c r="QS16" s="580"/>
      <c r="QT16" s="580"/>
      <c r="QU16" s="580"/>
      <c r="QV16" s="580"/>
      <c r="QW16" s="580"/>
      <c r="QX16" s="580"/>
      <c r="QY16" s="580"/>
      <c r="QZ16" s="580"/>
      <c r="RA16" s="580"/>
      <c r="RB16" s="580"/>
      <c r="RC16" s="580"/>
      <c r="RD16" s="580"/>
      <c r="RE16" s="580"/>
      <c r="RF16" s="580"/>
      <c r="RG16" s="580"/>
      <c r="RH16" s="580"/>
      <c r="RI16" s="580"/>
      <c r="RJ16" s="580"/>
      <c r="RK16" s="580"/>
      <c r="RL16" s="580"/>
      <c r="RM16" s="580"/>
      <c r="RN16" s="580"/>
      <c r="RO16" s="580"/>
      <c r="RP16" s="580"/>
      <c r="RQ16" s="580"/>
      <c r="RR16" s="580"/>
      <c r="RS16" s="580"/>
      <c r="RT16" s="580"/>
      <c r="RU16" s="580"/>
      <c r="RV16" s="580"/>
      <c r="RW16" s="580"/>
      <c r="RX16" s="580"/>
      <c r="RY16" s="580"/>
      <c r="RZ16" s="580"/>
      <c r="SA16" s="580"/>
      <c r="SB16" s="580"/>
      <c r="SC16" s="580"/>
      <c r="SD16" s="580"/>
      <c r="SE16" s="580"/>
      <c r="SF16" s="580"/>
      <c r="SG16" s="580"/>
      <c r="SH16" s="580"/>
      <c r="SI16" s="580"/>
      <c r="SJ16" s="580"/>
      <c r="SK16" s="580"/>
      <c r="SL16" s="580"/>
      <c r="SM16" s="580"/>
      <c r="SN16" s="580"/>
      <c r="SO16" s="580"/>
      <c r="SP16" s="580"/>
      <c r="SQ16" s="580"/>
      <c r="SR16" s="580"/>
      <c r="SS16" s="580"/>
      <c r="ST16" s="580"/>
      <c r="SU16" s="580"/>
      <c r="SV16" s="580"/>
      <c r="SW16" s="580"/>
      <c r="SX16" s="580"/>
      <c r="SY16" s="580"/>
      <c r="SZ16" s="580"/>
      <c r="TA16" s="580"/>
      <c r="TB16" s="580"/>
      <c r="TC16" s="580"/>
      <c r="TD16" s="580"/>
      <c r="TE16" s="580"/>
      <c r="TF16" s="580"/>
      <c r="TG16" s="580"/>
      <c r="TH16" s="580"/>
      <c r="TI16" s="580"/>
      <c r="TJ16" s="580"/>
      <c r="TK16" s="580"/>
      <c r="TL16" s="580"/>
      <c r="TM16" s="580"/>
      <c r="TN16" s="580"/>
      <c r="TO16" s="580"/>
      <c r="TP16" s="580"/>
      <c r="TQ16" s="580"/>
    </row>
    <row r="17" spans="1:537" s="41" customFormat="1" ht="63" customHeight="1" x14ac:dyDescent="0.35">
      <c r="A17" s="1718"/>
      <c r="B17" s="1685" t="s">
        <v>568</v>
      </c>
      <c r="C17" s="1349">
        <v>1</v>
      </c>
      <c r="D17" s="1713" t="s">
        <v>569</v>
      </c>
      <c r="E17" s="1721"/>
      <c r="F17" s="1678" t="s">
        <v>570</v>
      </c>
      <c r="G17" s="576">
        <v>5</v>
      </c>
      <c r="H17" s="1330" t="s">
        <v>571</v>
      </c>
      <c r="I17" s="577">
        <v>0.04</v>
      </c>
      <c r="J17" s="516">
        <v>1</v>
      </c>
      <c r="K17" s="516">
        <v>1</v>
      </c>
      <c r="L17" s="516">
        <v>1</v>
      </c>
      <c r="M17" s="516">
        <v>1</v>
      </c>
      <c r="N17" s="516">
        <v>1</v>
      </c>
      <c r="O17" s="516">
        <v>1</v>
      </c>
      <c r="P17" s="516">
        <v>1</v>
      </c>
      <c r="Q17" s="516">
        <v>1</v>
      </c>
      <c r="R17" s="516">
        <v>1</v>
      </c>
      <c r="S17" s="516">
        <v>1</v>
      </c>
      <c r="T17" s="516">
        <v>1</v>
      </c>
      <c r="U17" s="516">
        <v>1</v>
      </c>
      <c r="V17" s="1685" t="s">
        <v>572</v>
      </c>
      <c r="W17" s="1330" t="s">
        <v>573</v>
      </c>
      <c r="X17" s="584" t="s">
        <v>574</v>
      </c>
      <c r="Y17" s="1355" t="s">
        <v>575</v>
      </c>
      <c r="Z17" s="528">
        <v>200000</v>
      </c>
      <c r="AA17" s="579"/>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row>
    <row r="18" spans="1:537" s="41" customFormat="1" ht="62" x14ac:dyDescent="0.35">
      <c r="A18" s="1718"/>
      <c r="B18" s="1686"/>
      <c r="C18" s="586"/>
      <c r="D18" s="1714"/>
      <c r="E18" s="1721"/>
      <c r="F18" s="1679"/>
      <c r="G18" s="576">
        <v>6</v>
      </c>
      <c r="H18" s="422" t="s">
        <v>576</v>
      </c>
      <c r="I18" s="577">
        <v>0.04</v>
      </c>
      <c r="J18" s="516">
        <v>1</v>
      </c>
      <c r="K18" s="516">
        <v>1</v>
      </c>
      <c r="L18" s="516">
        <v>1</v>
      </c>
      <c r="M18" s="516">
        <v>1</v>
      </c>
      <c r="N18" s="516">
        <v>1</v>
      </c>
      <c r="O18" s="516">
        <v>1</v>
      </c>
      <c r="P18" s="516">
        <v>1</v>
      </c>
      <c r="Q18" s="516">
        <v>1</v>
      </c>
      <c r="R18" s="516">
        <v>1</v>
      </c>
      <c r="S18" s="516">
        <v>1</v>
      </c>
      <c r="T18" s="516">
        <v>1</v>
      </c>
      <c r="U18" s="516">
        <v>1</v>
      </c>
      <c r="V18" s="1686"/>
      <c r="W18" s="1330" t="s">
        <v>577</v>
      </c>
      <c r="X18" s="1354" t="s">
        <v>578</v>
      </c>
      <c r="Y18" s="1356" t="s">
        <v>1793</v>
      </c>
      <c r="Z18" s="528">
        <v>15000</v>
      </c>
      <c r="AA18" s="579"/>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row>
    <row r="19" spans="1:537" s="41" customFormat="1" ht="93" x14ac:dyDescent="0.35">
      <c r="A19" s="1718"/>
      <c r="B19" s="1686"/>
      <c r="C19" s="586"/>
      <c r="D19" s="1714"/>
      <c r="E19" s="1721"/>
      <c r="F19" s="1679"/>
      <c r="G19" s="576">
        <v>7</v>
      </c>
      <c r="H19" s="422" t="s">
        <v>579</v>
      </c>
      <c r="I19" s="577">
        <v>0.1</v>
      </c>
      <c r="J19" s="516">
        <v>1</v>
      </c>
      <c r="K19" s="516">
        <v>1</v>
      </c>
      <c r="L19" s="516">
        <v>1</v>
      </c>
      <c r="M19" s="516">
        <v>1</v>
      </c>
      <c r="N19" s="516">
        <v>1</v>
      </c>
      <c r="O19" s="516">
        <v>1</v>
      </c>
      <c r="P19" s="516">
        <v>1</v>
      </c>
      <c r="Q19" s="516">
        <v>1</v>
      </c>
      <c r="R19" s="516">
        <v>1</v>
      </c>
      <c r="S19" s="516">
        <v>1</v>
      </c>
      <c r="T19" s="516">
        <v>1</v>
      </c>
      <c r="U19" s="516">
        <v>1</v>
      </c>
      <c r="V19" s="1686"/>
      <c r="W19" s="1330" t="s">
        <v>580</v>
      </c>
      <c r="X19" s="1354" t="s">
        <v>581</v>
      </c>
      <c r="Y19" s="1356" t="s">
        <v>582</v>
      </c>
      <c r="Z19" s="528">
        <v>39001.67</v>
      </c>
      <c r="AA19" s="579"/>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row>
    <row r="20" spans="1:537" s="41" customFormat="1" ht="62" x14ac:dyDescent="0.35">
      <c r="A20" s="1718"/>
      <c r="B20" s="1686"/>
      <c r="C20" s="586"/>
      <c r="D20" s="1714"/>
      <c r="E20" s="1721"/>
      <c r="F20" s="1679"/>
      <c r="G20" s="576">
        <v>8</v>
      </c>
      <c r="H20" s="1327" t="s">
        <v>583</v>
      </c>
      <c r="I20" s="577">
        <v>0.1</v>
      </c>
      <c r="J20" s="516">
        <v>1</v>
      </c>
      <c r="K20" s="516">
        <v>1</v>
      </c>
      <c r="L20" s="516">
        <v>1</v>
      </c>
      <c r="M20" s="516">
        <v>1</v>
      </c>
      <c r="N20" s="516">
        <v>1</v>
      </c>
      <c r="O20" s="516">
        <v>1</v>
      </c>
      <c r="P20" s="516">
        <v>1</v>
      </c>
      <c r="Q20" s="516">
        <v>1</v>
      </c>
      <c r="R20" s="516">
        <v>1</v>
      </c>
      <c r="S20" s="516">
        <v>1</v>
      </c>
      <c r="T20" s="516">
        <v>1</v>
      </c>
      <c r="U20" s="516">
        <v>1</v>
      </c>
      <c r="V20" s="1686"/>
      <c r="W20" s="1369" t="s">
        <v>584</v>
      </c>
      <c r="X20" s="1354" t="s">
        <v>585</v>
      </c>
      <c r="Y20" s="1356"/>
      <c r="Z20" s="528"/>
      <c r="AA20" s="579"/>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row>
    <row r="21" spans="1:537" s="41" customFormat="1" ht="46.5" x14ac:dyDescent="0.35">
      <c r="A21" s="1718"/>
      <c r="B21" s="1686"/>
      <c r="C21" s="586"/>
      <c r="D21" s="1714"/>
      <c r="E21" s="1721"/>
      <c r="F21" s="1679"/>
      <c r="G21" s="576">
        <v>9</v>
      </c>
      <c r="H21" s="1327" t="s">
        <v>586</v>
      </c>
      <c r="I21" s="577">
        <v>0.05</v>
      </c>
      <c r="J21" s="516">
        <v>1</v>
      </c>
      <c r="K21" s="516">
        <v>1</v>
      </c>
      <c r="L21" s="516">
        <v>1</v>
      </c>
      <c r="M21" s="516">
        <v>1</v>
      </c>
      <c r="N21" s="516">
        <v>1</v>
      </c>
      <c r="O21" s="516">
        <v>1</v>
      </c>
      <c r="P21" s="516">
        <v>1</v>
      </c>
      <c r="Q21" s="516">
        <v>1</v>
      </c>
      <c r="R21" s="516">
        <v>1</v>
      </c>
      <c r="S21" s="516">
        <v>1</v>
      </c>
      <c r="T21" s="516">
        <v>1</v>
      </c>
      <c r="U21" s="516">
        <v>1</v>
      </c>
      <c r="V21" s="1686"/>
      <c r="W21" s="1369" t="s">
        <v>587</v>
      </c>
      <c r="X21" s="1354" t="s">
        <v>588</v>
      </c>
      <c r="Y21" s="1363" t="s">
        <v>589</v>
      </c>
      <c r="Z21" s="589">
        <v>500000</v>
      </c>
      <c r="AA21" s="579"/>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row>
    <row r="22" spans="1:537" s="41" customFormat="1" ht="62" x14ac:dyDescent="0.35">
      <c r="A22" s="1718"/>
      <c r="B22" s="1686"/>
      <c r="C22" s="586"/>
      <c r="D22" s="1714"/>
      <c r="E22" s="1721"/>
      <c r="F22" s="1679"/>
      <c r="G22" s="576">
        <v>10</v>
      </c>
      <c r="H22" s="422" t="s">
        <v>590</v>
      </c>
      <c r="I22" s="577">
        <v>0.1</v>
      </c>
      <c r="J22" s="516"/>
      <c r="K22" s="516"/>
      <c r="L22" s="516">
        <v>1</v>
      </c>
      <c r="M22" s="516"/>
      <c r="N22" s="516"/>
      <c r="O22" s="516">
        <v>1</v>
      </c>
      <c r="P22" s="516"/>
      <c r="Q22" s="516"/>
      <c r="R22" s="516">
        <v>1</v>
      </c>
      <c r="S22" s="516"/>
      <c r="T22" s="516"/>
      <c r="U22" s="516">
        <v>1</v>
      </c>
      <c r="V22" s="1687"/>
      <c r="W22" s="1369" t="s">
        <v>591</v>
      </c>
      <c r="X22" s="1354" t="s">
        <v>592</v>
      </c>
      <c r="Y22" s="582"/>
      <c r="Z22" s="528"/>
      <c r="AA22" s="579"/>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row>
    <row r="23" spans="1:537" s="41" customFormat="1" ht="46.5" x14ac:dyDescent="0.35">
      <c r="A23" s="1718"/>
      <c r="B23" s="1687"/>
      <c r="C23" s="590"/>
      <c r="D23" s="1715"/>
      <c r="E23" s="1721"/>
      <c r="F23" s="1680"/>
      <c r="G23" s="576">
        <v>11</v>
      </c>
      <c r="H23" s="1327" t="s">
        <v>593</v>
      </c>
      <c r="I23" s="577">
        <v>0.05</v>
      </c>
      <c r="J23" s="516">
        <v>1</v>
      </c>
      <c r="K23" s="516">
        <v>1</v>
      </c>
      <c r="L23" s="516">
        <v>1</v>
      </c>
      <c r="M23" s="516">
        <v>1</v>
      </c>
      <c r="N23" s="516">
        <v>1</v>
      </c>
      <c r="O23" s="516">
        <v>1</v>
      </c>
      <c r="P23" s="516">
        <v>1</v>
      </c>
      <c r="Q23" s="516">
        <v>1</v>
      </c>
      <c r="R23" s="516">
        <v>1</v>
      </c>
      <c r="S23" s="516">
        <v>1</v>
      </c>
      <c r="T23" s="516">
        <v>1</v>
      </c>
      <c r="U23" s="516">
        <v>1</v>
      </c>
      <c r="V23" s="1347"/>
      <c r="W23" s="1369" t="s">
        <v>594</v>
      </c>
      <c r="X23" s="1354" t="s">
        <v>595</v>
      </c>
      <c r="Y23" s="582"/>
      <c r="Z23" s="528"/>
      <c r="AA23" s="579"/>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row>
    <row r="24" spans="1:537" s="41" customFormat="1" ht="66" customHeight="1" x14ac:dyDescent="0.35">
      <c r="A24" s="1718"/>
      <c r="B24" s="1685" t="s">
        <v>596</v>
      </c>
      <c r="C24" s="1700">
        <v>1</v>
      </c>
      <c r="D24" s="1700" t="s">
        <v>1794</v>
      </c>
      <c r="E24" s="1721"/>
      <c r="F24" s="1343" t="s">
        <v>597</v>
      </c>
      <c r="G24" s="576">
        <v>12</v>
      </c>
      <c r="H24" s="591" t="s">
        <v>598</v>
      </c>
      <c r="I24" s="577">
        <v>0.15</v>
      </c>
      <c r="J24" s="516">
        <v>1</v>
      </c>
      <c r="K24" s="516">
        <v>1</v>
      </c>
      <c r="L24" s="516">
        <v>1</v>
      </c>
      <c r="M24" s="516">
        <v>1</v>
      </c>
      <c r="N24" s="516">
        <v>1</v>
      </c>
      <c r="O24" s="516">
        <v>1</v>
      </c>
      <c r="P24" s="516">
        <v>1</v>
      </c>
      <c r="Q24" s="516">
        <v>1</v>
      </c>
      <c r="R24" s="516">
        <v>1</v>
      </c>
      <c r="S24" s="516">
        <v>1</v>
      </c>
      <c r="T24" s="516">
        <v>1</v>
      </c>
      <c r="U24" s="516">
        <v>1</v>
      </c>
      <c r="V24" s="1346" t="s">
        <v>572</v>
      </c>
      <c r="W24" s="1369" t="s">
        <v>599</v>
      </c>
      <c r="X24" s="1354" t="s">
        <v>592</v>
      </c>
      <c r="Y24" s="582" t="s">
        <v>600</v>
      </c>
      <c r="Z24" s="528">
        <v>262500</v>
      </c>
      <c r="AA24" s="579"/>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row>
    <row r="25" spans="1:537" s="41" customFormat="1" ht="77.5" x14ac:dyDescent="0.35">
      <c r="A25" s="1718"/>
      <c r="B25" s="1687"/>
      <c r="C25" s="1701"/>
      <c r="D25" s="1701"/>
      <c r="E25" s="1721"/>
      <c r="F25" s="1344"/>
      <c r="G25" s="576">
        <v>13</v>
      </c>
      <c r="H25" s="1327" t="s">
        <v>601</v>
      </c>
      <c r="I25" s="577">
        <v>0.05</v>
      </c>
      <c r="J25" s="516">
        <v>1</v>
      </c>
      <c r="K25" s="516">
        <v>1</v>
      </c>
      <c r="L25" s="516">
        <v>1</v>
      </c>
      <c r="M25" s="516">
        <v>1</v>
      </c>
      <c r="N25" s="516">
        <v>1</v>
      </c>
      <c r="O25" s="516">
        <v>1</v>
      </c>
      <c r="P25" s="516">
        <v>1</v>
      </c>
      <c r="Q25" s="516">
        <v>1</v>
      </c>
      <c r="R25" s="516">
        <v>1</v>
      </c>
      <c r="S25" s="516">
        <v>1</v>
      </c>
      <c r="T25" s="516">
        <v>1</v>
      </c>
      <c r="U25" s="516">
        <v>1</v>
      </c>
      <c r="V25" s="1347"/>
      <c r="W25" s="592" t="s">
        <v>602</v>
      </c>
      <c r="X25" s="1354" t="s">
        <v>603</v>
      </c>
      <c r="Y25" s="582"/>
      <c r="Z25" s="528"/>
      <c r="AA25" s="579"/>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row>
    <row r="26" spans="1:537" s="41" customFormat="1" ht="57.75" customHeight="1" x14ac:dyDescent="0.35">
      <c r="A26" s="1718"/>
      <c r="B26" s="1351" t="s">
        <v>604</v>
      </c>
      <c r="C26" s="1349">
        <v>1</v>
      </c>
      <c r="D26" s="1700" t="s">
        <v>1794</v>
      </c>
      <c r="E26" s="1721"/>
      <c r="F26" s="1678" t="s">
        <v>605</v>
      </c>
      <c r="G26" s="576">
        <v>14</v>
      </c>
      <c r="H26" s="1369" t="s">
        <v>606</v>
      </c>
      <c r="I26" s="577">
        <v>0.02</v>
      </c>
      <c r="J26" s="516">
        <v>1</v>
      </c>
      <c r="K26" s="516">
        <v>1</v>
      </c>
      <c r="L26" s="516">
        <v>1</v>
      </c>
      <c r="M26" s="516">
        <v>1</v>
      </c>
      <c r="N26" s="516">
        <v>1</v>
      </c>
      <c r="O26" s="516">
        <v>1</v>
      </c>
      <c r="P26" s="516">
        <v>1</v>
      </c>
      <c r="Q26" s="516">
        <v>1</v>
      </c>
      <c r="R26" s="516">
        <v>1</v>
      </c>
      <c r="S26" s="516">
        <v>1</v>
      </c>
      <c r="T26" s="516">
        <v>1</v>
      </c>
      <c r="U26" s="516">
        <v>1</v>
      </c>
      <c r="V26" s="1723" t="s">
        <v>607</v>
      </c>
      <c r="W26" s="422"/>
      <c r="X26" s="422"/>
      <c r="Y26" s="582"/>
      <c r="Z26" s="528"/>
      <c r="AA26" s="579"/>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row>
    <row r="27" spans="1:537" s="41" customFormat="1" ht="34.5" customHeight="1" x14ac:dyDescent="0.35">
      <c r="A27" s="1718"/>
      <c r="B27" s="1352"/>
      <c r="C27" s="1391"/>
      <c r="D27" s="1728"/>
      <c r="E27" s="1721"/>
      <c r="F27" s="1679"/>
      <c r="G27" s="576">
        <v>15</v>
      </c>
      <c r="H27" s="1369" t="s">
        <v>608</v>
      </c>
      <c r="I27" s="577">
        <v>0.02</v>
      </c>
      <c r="J27" s="516">
        <v>1</v>
      </c>
      <c r="K27" s="516">
        <v>1</v>
      </c>
      <c r="L27" s="516">
        <v>1</v>
      </c>
      <c r="M27" s="516">
        <v>1</v>
      </c>
      <c r="N27" s="516">
        <v>1</v>
      </c>
      <c r="O27" s="516">
        <v>1</v>
      </c>
      <c r="P27" s="516">
        <v>1</v>
      </c>
      <c r="Q27" s="516">
        <v>1</v>
      </c>
      <c r="R27" s="516">
        <v>1</v>
      </c>
      <c r="S27" s="516">
        <v>1</v>
      </c>
      <c r="T27" s="516">
        <v>1</v>
      </c>
      <c r="U27" s="516">
        <v>1</v>
      </c>
      <c r="V27" s="1724"/>
      <c r="W27" s="422"/>
      <c r="X27" s="422"/>
      <c r="Y27" s="582"/>
      <c r="Z27" s="528"/>
      <c r="AA27" s="579"/>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row>
    <row r="28" spans="1:537" s="41" customFormat="1" ht="90.75" customHeight="1" x14ac:dyDescent="0.35">
      <c r="A28" s="1719"/>
      <c r="B28" s="1352"/>
      <c r="C28" s="1391"/>
      <c r="D28" s="1701"/>
      <c r="E28" s="1721"/>
      <c r="F28" s="1679"/>
      <c r="G28" s="576">
        <v>16</v>
      </c>
      <c r="H28" s="1369" t="s">
        <v>609</v>
      </c>
      <c r="I28" s="577">
        <v>0.03</v>
      </c>
      <c r="J28" s="516">
        <v>1</v>
      </c>
      <c r="K28" s="516">
        <v>1</v>
      </c>
      <c r="L28" s="516">
        <v>1</v>
      </c>
      <c r="M28" s="516">
        <v>1</v>
      </c>
      <c r="N28" s="516">
        <v>1</v>
      </c>
      <c r="O28" s="516">
        <v>1</v>
      </c>
      <c r="P28" s="516">
        <v>1</v>
      </c>
      <c r="Q28" s="516">
        <v>1</v>
      </c>
      <c r="R28" s="516">
        <v>1</v>
      </c>
      <c r="S28" s="516">
        <v>1</v>
      </c>
      <c r="T28" s="516">
        <v>1</v>
      </c>
      <c r="U28" s="516">
        <v>1</v>
      </c>
      <c r="V28" s="1724"/>
      <c r="W28" s="422"/>
      <c r="X28" s="422"/>
      <c r="Y28" s="582"/>
      <c r="Z28" s="528"/>
      <c r="AA28" s="579"/>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row>
    <row r="29" spans="1:537" s="581" customFormat="1" ht="32.25" customHeight="1" x14ac:dyDescent="0.35">
      <c r="A29" s="1351" t="s">
        <v>610</v>
      </c>
      <c r="B29" s="1678" t="s">
        <v>611</v>
      </c>
      <c r="C29" s="1688" t="s">
        <v>612</v>
      </c>
      <c r="D29" s="1364" t="s">
        <v>613</v>
      </c>
      <c r="E29" s="1353">
        <v>0.6</v>
      </c>
      <c r="F29" s="1678" t="s">
        <v>614</v>
      </c>
      <c r="G29" s="576">
        <v>17</v>
      </c>
      <c r="H29" s="422" t="s">
        <v>615</v>
      </c>
      <c r="I29" s="577">
        <v>0.05</v>
      </c>
      <c r="J29" s="516"/>
      <c r="K29" s="516"/>
      <c r="L29" s="516"/>
      <c r="N29" s="516">
        <v>0.5</v>
      </c>
      <c r="O29" s="516">
        <v>1</v>
      </c>
      <c r="P29" s="516"/>
      <c r="Q29" s="516"/>
      <c r="R29" s="516"/>
      <c r="S29" s="516"/>
      <c r="T29" s="516">
        <v>0.5</v>
      </c>
      <c r="U29" s="516">
        <v>1</v>
      </c>
      <c r="V29" s="1346" t="s">
        <v>572</v>
      </c>
      <c r="W29" s="1685" t="s">
        <v>616</v>
      </c>
      <c r="X29" s="1717" t="s">
        <v>617</v>
      </c>
      <c r="Y29" s="582"/>
      <c r="Z29" s="528"/>
      <c r="AA29" s="579"/>
      <c r="AB29" s="580"/>
      <c r="AC29" s="580"/>
      <c r="AD29" s="580"/>
      <c r="AE29" s="580"/>
      <c r="AF29" s="580"/>
      <c r="AG29" s="580"/>
      <c r="AH29" s="580"/>
      <c r="AI29" s="580"/>
      <c r="AJ29" s="580"/>
      <c r="AK29" s="580"/>
      <c r="AL29" s="580"/>
      <c r="AM29" s="580"/>
      <c r="AN29" s="580"/>
      <c r="AO29" s="580"/>
      <c r="AP29" s="580"/>
      <c r="AQ29" s="580"/>
      <c r="AR29" s="580"/>
      <c r="AS29" s="580"/>
      <c r="AT29" s="580"/>
      <c r="AU29" s="580"/>
      <c r="AV29" s="580"/>
      <c r="AW29" s="580"/>
      <c r="AX29" s="580"/>
      <c r="AY29" s="580"/>
      <c r="AZ29" s="580"/>
      <c r="BA29" s="580"/>
      <c r="BB29" s="580"/>
      <c r="BC29" s="580"/>
      <c r="BD29" s="580"/>
      <c r="BE29" s="580"/>
      <c r="BF29" s="580"/>
      <c r="BG29" s="580"/>
      <c r="BH29" s="580"/>
      <c r="BI29" s="580"/>
      <c r="BJ29" s="580"/>
      <c r="BK29" s="580"/>
      <c r="BL29" s="580"/>
      <c r="BM29" s="580"/>
      <c r="BN29" s="580"/>
      <c r="BO29" s="580"/>
      <c r="BP29" s="580"/>
      <c r="BQ29" s="580"/>
      <c r="BR29" s="580"/>
      <c r="BS29" s="580"/>
      <c r="BT29" s="580"/>
      <c r="BU29" s="580"/>
      <c r="BV29" s="580"/>
      <c r="BW29" s="580"/>
      <c r="BX29" s="580"/>
      <c r="BY29" s="580"/>
      <c r="BZ29" s="580"/>
      <c r="CA29" s="580"/>
      <c r="CB29" s="580"/>
      <c r="CC29" s="580"/>
      <c r="CD29" s="580"/>
      <c r="CE29" s="580"/>
      <c r="CF29" s="580"/>
      <c r="CG29" s="580"/>
      <c r="CH29" s="580"/>
      <c r="CI29" s="580"/>
      <c r="CJ29" s="580"/>
      <c r="CK29" s="580"/>
      <c r="CL29" s="580"/>
      <c r="CM29" s="580"/>
      <c r="CN29" s="580"/>
      <c r="CO29" s="580"/>
      <c r="CP29" s="580"/>
      <c r="CQ29" s="580"/>
      <c r="CR29" s="580"/>
      <c r="CS29" s="580"/>
      <c r="CT29" s="580"/>
      <c r="CU29" s="580"/>
      <c r="CV29" s="580"/>
      <c r="CW29" s="580"/>
      <c r="CX29" s="580"/>
      <c r="CY29" s="580"/>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c r="IM29" s="580"/>
      <c r="IN29" s="580"/>
      <c r="IO29" s="580"/>
      <c r="IP29" s="580"/>
      <c r="IQ29" s="580"/>
      <c r="IR29" s="580"/>
      <c r="IS29" s="580"/>
      <c r="IT29" s="580"/>
      <c r="IU29" s="580"/>
      <c r="IV29" s="580"/>
      <c r="IW29" s="580"/>
      <c r="IX29" s="580"/>
      <c r="IY29" s="580"/>
      <c r="IZ29" s="580"/>
      <c r="JA29" s="580"/>
      <c r="JB29" s="580"/>
      <c r="JC29" s="580"/>
      <c r="JD29" s="580"/>
      <c r="JE29" s="580"/>
      <c r="JF29" s="580"/>
      <c r="JG29" s="580"/>
      <c r="JH29" s="580"/>
      <c r="JI29" s="580"/>
      <c r="JJ29" s="580"/>
      <c r="JK29" s="580"/>
      <c r="JL29" s="580"/>
      <c r="JM29" s="580"/>
      <c r="JN29" s="580"/>
      <c r="JO29" s="580"/>
      <c r="JP29" s="580"/>
      <c r="JQ29" s="580"/>
      <c r="JR29" s="580"/>
      <c r="JS29" s="580"/>
      <c r="JT29" s="580"/>
      <c r="JU29" s="580"/>
      <c r="JV29" s="580"/>
      <c r="JW29" s="580"/>
      <c r="JX29" s="580"/>
      <c r="JY29" s="580"/>
      <c r="JZ29" s="580"/>
      <c r="KA29" s="580"/>
      <c r="KB29" s="580"/>
      <c r="KC29" s="580"/>
      <c r="KD29" s="580"/>
      <c r="KE29" s="580"/>
      <c r="KF29" s="580"/>
      <c r="KG29" s="580"/>
      <c r="KH29" s="580"/>
      <c r="KI29" s="580"/>
      <c r="KJ29" s="580"/>
      <c r="KK29" s="580"/>
      <c r="KL29" s="580"/>
      <c r="KM29" s="580"/>
      <c r="KN29" s="580"/>
      <c r="KO29" s="580"/>
      <c r="KP29" s="580"/>
      <c r="KQ29" s="580"/>
      <c r="KR29" s="580"/>
      <c r="KS29" s="580"/>
      <c r="KT29" s="580"/>
      <c r="KU29" s="580"/>
      <c r="KV29" s="580"/>
      <c r="KW29" s="580"/>
      <c r="KX29" s="580"/>
      <c r="KY29" s="580"/>
      <c r="KZ29" s="580"/>
      <c r="LA29" s="580"/>
      <c r="LB29" s="580"/>
      <c r="LC29" s="580"/>
      <c r="LD29" s="580"/>
      <c r="LE29" s="580"/>
      <c r="LF29" s="580"/>
      <c r="LG29" s="580"/>
      <c r="LH29" s="580"/>
      <c r="LI29" s="580"/>
      <c r="LJ29" s="580"/>
      <c r="LK29" s="580"/>
      <c r="LL29" s="580"/>
      <c r="LM29" s="580"/>
      <c r="LN29" s="580"/>
      <c r="LO29" s="580"/>
      <c r="LP29" s="580"/>
      <c r="LQ29" s="580"/>
      <c r="LR29" s="580"/>
      <c r="LS29" s="580"/>
      <c r="LT29" s="580"/>
      <c r="LU29" s="580"/>
      <c r="LV29" s="580"/>
      <c r="LW29" s="580"/>
      <c r="LX29" s="580"/>
      <c r="LY29" s="580"/>
      <c r="LZ29" s="580"/>
      <c r="MA29" s="580"/>
      <c r="MB29" s="580"/>
      <c r="MC29" s="580"/>
      <c r="MD29" s="580"/>
      <c r="ME29" s="580"/>
      <c r="MF29" s="580"/>
      <c r="MG29" s="580"/>
      <c r="MH29" s="580"/>
      <c r="MI29" s="580"/>
      <c r="MJ29" s="580"/>
      <c r="MK29" s="580"/>
      <c r="ML29" s="580"/>
      <c r="MM29" s="580"/>
      <c r="MN29" s="580"/>
      <c r="MO29" s="580"/>
      <c r="MP29" s="580"/>
      <c r="MQ29" s="580"/>
      <c r="MR29" s="580"/>
      <c r="MS29" s="580"/>
      <c r="MT29" s="580"/>
      <c r="MU29" s="580"/>
      <c r="MV29" s="580"/>
      <c r="MW29" s="580"/>
      <c r="MX29" s="580"/>
      <c r="MY29" s="580"/>
      <c r="MZ29" s="580"/>
      <c r="NA29" s="580"/>
      <c r="NB29" s="580"/>
      <c r="NC29" s="580"/>
      <c r="ND29" s="580"/>
      <c r="NE29" s="580"/>
      <c r="NF29" s="580"/>
      <c r="NG29" s="580"/>
      <c r="NH29" s="580"/>
      <c r="NI29" s="580"/>
      <c r="NJ29" s="580"/>
      <c r="NK29" s="580"/>
      <c r="NL29" s="580"/>
      <c r="NM29" s="580"/>
      <c r="NN29" s="580"/>
      <c r="NO29" s="580"/>
      <c r="NP29" s="580"/>
      <c r="NQ29" s="580"/>
      <c r="NR29" s="580"/>
      <c r="NS29" s="580"/>
      <c r="NT29" s="580"/>
      <c r="NU29" s="580"/>
      <c r="NV29" s="580"/>
      <c r="NW29" s="580"/>
      <c r="NX29" s="580"/>
      <c r="NY29" s="580"/>
      <c r="NZ29" s="580"/>
      <c r="OA29" s="580"/>
      <c r="OB29" s="580"/>
      <c r="OC29" s="580"/>
      <c r="OD29" s="580"/>
      <c r="OE29" s="580"/>
      <c r="OF29" s="580"/>
      <c r="OG29" s="580"/>
      <c r="OH29" s="580"/>
      <c r="OI29" s="580"/>
      <c r="OJ29" s="580"/>
      <c r="OK29" s="580"/>
      <c r="OL29" s="580"/>
      <c r="OM29" s="580"/>
      <c r="ON29" s="580"/>
      <c r="OO29" s="580"/>
      <c r="OP29" s="580"/>
      <c r="OQ29" s="580"/>
      <c r="OR29" s="580"/>
      <c r="OS29" s="580"/>
      <c r="OT29" s="580"/>
      <c r="OU29" s="580"/>
      <c r="OV29" s="580"/>
      <c r="OW29" s="580"/>
      <c r="OX29" s="580"/>
      <c r="OY29" s="580"/>
      <c r="OZ29" s="580"/>
      <c r="PA29" s="580"/>
      <c r="PB29" s="580"/>
      <c r="PC29" s="580"/>
      <c r="PD29" s="580"/>
      <c r="PE29" s="580"/>
      <c r="PF29" s="580"/>
      <c r="PG29" s="580"/>
      <c r="PH29" s="580"/>
      <c r="PI29" s="580"/>
      <c r="PJ29" s="580"/>
      <c r="PK29" s="580"/>
      <c r="PL29" s="580"/>
      <c r="PM29" s="580"/>
      <c r="PN29" s="580"/>
      <c r="PO29" s="580"/>
      <c r="PP29" s="580"/>
      <c r="PQ29" s="580"/>
      <c r="PR29" s="580"/>
      <c r="PS29" s="580"/>
      <c r="PT29" s="580"/>
      <c r="PU29" s="580"/>
      <c r="PV29" s="580"/>
      <c r="PW29" s="580"/>
      <c r="PX29" s="580"/>
      <c r="PY29" s="580"/>
      <c r="PZ29" s="580"/>
      <c r="QA29" s="580"/>
      <c r="QB29" s="580"/>
      <c r="QC29" s="580"/>
      <c r="QD29" s="580"/>
      <c r="QE29" s="580"/>
      <c r="QF29" s="580"/>
      <c r="QG29" s="580"/>
      <c r="QH29" s="580"/>
      <c r="QI29" s="580"/>
      <c r="QJ29" s="580"/>
      <c r="QK29" s="580"/>
      <c r="QL29" s="580"/>
      <c r="QM29" s="580"/>
      <c r="QN29" s="580"/>
      <c r="QO29" s="580"/>
      <c r="QP29" s="580"/>
      <c r="QQ29" s="580"/>
      <c r="QR29" s="580"/>
      <c r="QS29" s="580"/>
      <c r="QT29" s="580"/>
      <c r="QU29" s="580"/>
      <c r="QV29" s="580"/>
      <c r="QW29" s="580"/>
      <c r="QX29" s="580"/>
      <c r="QY29" s="580"/>
      <c r="QZ29" s="580"/>
      <c r="RA29" s="580"/>
      <c r="RB29" s="580"/>
      <c r="RC29" s="580"/>
      <c r="RD29" s="580"/>
      <c r="RE29" s="580"/>
      <c r="RF29" s="580"/>
      <c r="RG29" s="580"/>
      <c r="RH29" s="580"/>
      <c r="RI29" s="580"/>
      <c r="RJ29" s="580"/>
      <c r="RK29" s="580"/>
      <c r="RL29" s="580"/>
      <c r="RM29" s="580"/>
      <c r="RN29" s="580"/>
      <c r="RO29" s="580"/>
      <c r="RP29" s="580"/>
      <c r="RQ29" s="580"/>
      <c r="RR29" s="580"/>
      <c r="RS29" s="580"/>
      <c r="RT29" s="580"/>
      <c r="RU29" s="580"/>
      <c r="RV29" s="580"/>
      <c r="RW29" s="580"/>
      <c r="RX29" s="580"/>
      <c r="RY29" s="580"/>
      <c r="RZ29" s="580"/>
      <c r="SA29" s="580"/>
      <c r="SB29" s="580"/>
      <c r="SC29" s="580"/>
      <c r="SD29" s="580"/>
      <c r="SE29" s="580"/>
      <c r="SF29" s="580"/>
      <c r="SG29" s="580"/>
      <c r="SH29" s="580"/>
      <c r="SI29" s="580"/>
      <c r="SJ29" s="580"/>
      <c r="SK29" s="580"/>
      <c r="SL29" s="580"/>
      <c r="SM29" s="580"/>
      <c r="SN29" s="580"/>
      <c r="SO29" s="580"/>
      <c r="SP29" s="580"/>
      <c r="SQ29" s="580"/>
      <c r="SR29" s="580"/>
      <c r="SS29" s="580"/>
      <c r="ST29" s="580"/>
      <c r="SU29" s="580"/>
      <c r="SV29" s="580"/>
      <c r="SW29" s="580"/>
      <c r="SX29" s="580"/>
      <c r="SY29" s="580"/>
      <c r="SZ29" s="580"/>
      <c r="TA29" s="580"/>
      <c r="TB29" s="580"/>
      <c r="TC29" s="580"/>
      <c r="TD29" s="580"/>
      <c r="TE29" s="580"/>
      <c r="TF29" s="580"/>
      <c r="TG29" s="580"/>
      <c r="TH29" s="580"/>
      <c r="TI29" s="580"/>
      <c r="TJ29" s="580"/>
      <c r="TK29" s="580"/>
      <c r="TL29" s="580"/>
      <c r="TM29" s="580"/>
      <c r="TN29" s="580"/>
      <c r="TO29" s="580"/>
      <c r="TP29" s="580"/>
      <c r="TQ29" s="580"/>
    </row>
    <row r="30" spans="1:537" s="581" customFormat="1" ht="34.5" customHeight="1" x14ac:dyDescent="0.35">
      <c r="A30" s="1352"/>
      <c r="B30" s="1679"/>
      <c r="C30" s="1689"/>
      <c r="D30" s="1365"/>
      <c r="E30" s="1365"/>
      <c r="F30" s="1679"/>
      <c r="G30" s="576">
        <v>18</v>
      </c>
      <c r="H30" s="422" t="s">
        <v>618</v>
      </c>
      <c r="I30" s="577">
        <v>0.08</v>
      </c>
      <c r="J30" s="516">
        <v>1</v>
      </c>
      <c r="K30" s="516"/>
      <c r="L30" s="516"/>
      <c r="M30" s="516"/>
      <c r="N30" s="516"/>
      <c r="O30" s="516"/>
      <c r="P30" s="516">
        <v>1</v>
      </c>
      <c r="Q30" s="516"/>
      <c r="R30" s="516"/>
      <c r="S30" s="516"/>
      <c r="T30" s="516"/>
      <c r="U30" s="516"/>
      <c r="V30" s="1347"/>
      <c r="W30" s="1686"/>
      <c r="X30" s="1718"/>
      <c r="Y30" s="596" t="s">
        <v>619</v>
      </c>
      <c r="Z30" s="579">
        <v>600000</v>
      </c>
      <c r="AA30" s="579"/>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580"/>
      <c r="CE30" s="580"/>
      <c r="CF30" s="580"/>
      <c r="CG30" s="580"/>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c r="IM30" s="580"/>
      <c r="IN30" s="580"/>
      <c r="IO30" s="580"/>
      <c r="IP30" s="580"/>
      <c r="IQ30" s="580"/>
      <c r="IR30" s="580"/>
      <c r="IS30" s="580"/>
      <c r="IT30" s="580"/>
      <c r="IU30" s="580"/>
      <c r="IV30" s="580"/>
      <c r="IW30" s="580"/>
      <c r="IX30" s="580"/>
      <c r="IY30" s="580"/>
      <c r="IZ30" s="580"/>
      <c r="JA30" s="580"/>
      <c r="JB30" s="580"/>
      <c r="JC30" s="580"/>
      <c r="JD30" s="580"/>
      <c r="JE30" s="580"/>
      <c r="JF30" s="580"/>
      <c r="JG30" s="580"/>
      <c r="JH30" s="580"/>
      <c r="JI30" s="580"/>
      <c r="JJ30" s="580"/>
      <c r="JK30" s="580"/>
      <c r="JL30" s="580"/>
      <c r="JM30" s="580"/>
      <c r="JN30" s="580"/>
      <c r="JO30" s="580"/>
      <c r="JP30" s="580"/>
      <c r="JQ30" s="580"/>
      <c r="JR30" s="580"/>
      <c r="JS30" s="580"/>
      <c r="JT30" s="580"/>
      <c r="JU30" s="580"/>
      <c r="JV30" s="580"/>
      <c r="JW30" s="580"/>
      <c r="JX30" s="580"/>
      <c r="JY30" s="580"/>
      <c r="JZ30" s="580"/>
      <c r="KA30" s="580"/>
      <c r="KB30" s="580"/>
      <c r="KC30" s="580"/>
      <c r="KD30" s="580"/>
      <c r="KE30" s="580"/>
      <c r="KF30" s="580"/>
      <c r="KG30" s="580"/>
      <c r="KH30" s="580"/>
      <c r="KI30" s="580"/>
      <c r="KJ30" s="580"/>
      <c r="KK30" s="580"/>
      <c r="KL30" s="580"/>
      <c r="KM30" s="580"/>
      <c r="KN30" s="580"/>
      <c r="KO30" s="580"/>
      <c r="KP30" s="580"/>
      <c r="KQ30" s="580"/>
      <c r="KR30" s="580"/>
      <c r="KS30" s="580"/>
      <c r="KT30" s="580"/>
      <c r="KU30" s="580"/>
      <c r="KV30" s="580"/>
      <c r="KW30" s="580"/>
      <c r="KX30" s="580"/>
      <c r="KY30" s="580"/>
      <c r="KZ30" s="580"/>
      <c r="LA30" s="580"/>
      <c r="LB30" s="580"/>
      <c r="LC30" s="580"/>
      <c r="LD30" s="580"/>
      <c r="LE30" s="580"/>
      <c r="LF30" s="580"/>
      <c r="LG30" s="580"/>
      <c r="LH30" s="580"/>
      <c r="LI30" s="580"/>
      <c r="LJ30" s="580"/>
      <c r="LK30" s="580"/>
      <c r="LL30" s="580"/>
      <c r="LM30" s="580"/>
      <c r="LN30" s="580"/>
      <c r="LO30" s="580"/>
      <c r="LP30" s="580"/>
      <c r="LQ30" s="580"/>
      <c r="LR30" s="580"/>
      <c r="LS30" s="580"/>
      <c r="LT30" s="580"/>
      <c r="LU30" s="580"/>
      <c r="LV30" s="580"/>
      <c r="LW30" s="580"/>
      <c r="LX30" s="580"/>
      <c r="LY30" s="580"/>
      <c r="LZ30" s="580"/>
      <c r="MA30" s="580"/>
      <c r="MB30" s="580"/>
      <c r="MC30" s="580"/>
      <c r="MD30" s="580"/>
      <c r="ME30" s="580"/>
      <c r="MF30" s="580"/>
      <c r="MG30" s="580"/>
      <c r="MH30" s="580"/>
      <c r="MI30" s="580"/>
      <c r="MJ30" s="580"/>
      <c r="MK30" s="580"/>
      <c r="ML30" s="580"/>
      <c r="MM30" s="580"/>
      <c r="MN30" s="580"/>
      <c r="MO30" s="580"/>
      <c r="MP30" s="580"/>
      <c r="MQ30" s="580"/>
      <c r="MR30" s="580"/>
      <c r="MS30" s="580"/>
      <c r="MT30" s="580"/>
      <c r="MU30" s="580"/>
      <c r="MV30" s="580"/>
      <c r="MW30" s="580"/>
      <c r="MX30" s="580"/>
      <c r="MY30" s="580"/>
      <c r="MZ30" s="580"/>
      <c r="NA30" s="580"/>
      <c r="NB30" s="580"/>
      <c r="NC30" s="580"/>
      <c r="ND30" s="580"/>
      <c r="NE30" s="580"/>
      <c r="NF30" s="580"/>
      <c r="NG30" s="580"/>
      <c r="NH30" s="580"/>
      <c r="NI30" s="580"/>
      <c r="NJ30" s="580"/>
      <c r="NK30" s="580"/>
      <c r="NL30" s="580"/>
      <c r="NM30" s="580"/>
      <c r="NN30" s="580"/>
      <c r="NO30" s="580"/>
      <c r="NP30" s="580"/>
      <c r="NQ30" s="580"/>
      <c r="NR30" s="580"/>
      <c r="NS30" s="580"/>
      <c r="NT30" s="580"/>
      <c r="NU30" s="580"/>
      <c r="NV30" s="580"/>
      <c r="NW30" s="580"/>
      <c r="NX30" s="580"/>
      <c r="NY30" s="580"/>
      <c r="NZ30" s="580"/>
      <c r="OA30" s="580"/>
      <c r="OB30" s="580"/>
      <c r="OC30" s="580"/>
      <c r="OD30" s="580"/>
      <c r="OE30" s="580"/>
      <c r="OF30" s="580"/>
      <c r="OG30" s="580"/>
      <c r="OH30" s="580"/>
      <c r="OI30" s="580"/>
      <c r="OJ30" s="580"/>
      <c r="OK30" s="580"/>
      <c r="OL30" s="580"/>
      <c r="OM30" s="580"/>
      <c r="ON30" s="580"/>
      <c r="OO30" s="580"/>
      <c r="OP30" s="580"/>
      <c r="OQ30" s="580"/>
      <c r="OR30" s="580"/>
      <c r="OS30" s="580"/>
      <c r="OT30" s="580"/>
      <c r="OU30" s="580"/>
      <c r="OV30" s="580"/>
      <c r="OW30" s="580"/>
      <c r="OX30" s="580"/>
      <c r="OY30" s="580"/>
      <c r="OZ30" s="580"/>
      <c r="PA30" s="580"/>
      <c r="PB30" s="580"/>
      <c r="PC30" s="580"/>
      <c r="PD30" s="580"/>
      <c r="PE30" s="580"/>
      <c r="PF30" s="580"/>
      <c r="PG30" s="580"/>
      <c r="PH30" s="580"/>
      <c r="PI30" s="580"/>
      <c r="PJ30" s="580"/>
      <c r="PK30" s="580"/>
      <c r="PL30" s="580"/>
      <c r="PM30" s="580"/>
      <c r="PN30" s="580"/>
      <c r="PO30" s="580"/>
      <c r="PP30" s="580"/>
      <c r="PQ30" s="580"/>
      <c r="PR30" s="580"/>
      <c r="PS30" s="580"/>
      <c r="PT30" s="580"/>
      <c r="PU30" s="580"/>
      <c r="PV30" s="580"/>
      <c r="PW30" s="580"/>
      <c r="PX30" s="580"/>
      <c r="PY30" s="580"/>
      <c r="PZ30" s="580"/>
      <c r="QA30" s="580"/>
      <c r="QB30" s="580"/>
      <c r="QC30" s="580"/>
      <c r="QD30" s="580"/>
      <c r="QE30" s="580"/>
      <c r="QF30" s="580"/>
      <c r="QG30" s="580"/>
      <c r="QH30" s="580"/>
      <c r="QI30" s="580"/>
      <c r="QJ30" s="580"/>
      <c r="QK30" s="580"/>
      <c r="QL30" s="580"/>
      <c r="QM30" s="580"/>
      <c r="QN30" s="580"/>
      <c r="QO30" s="580"/>
      <c r="QP30" s="580"/>
      <c r="QQ30" s="580"/>
      <c r="QR30" s="580"/>
      <c r="QS30" s="580"/>
      <c r="QT30" s="580"/>
      <c r="QU30" s="580"/>
      <c r="QV30" s="580"/>
      <c r="QW30" s="580"/>
      <c r="QX30" s="580"/>
      <c r="QY30" s="580"/>
      <c r="QZ30" s="580"/>
      <c r="RA30" s="580"/>
      <c r="RB30" s="580"/>
      <c r="RC30" s="580"/>
      <c r="RD30" s="580"/>
      <c r="RE30" s="580"/>
      <c r="RF30" s="580"/>
      <c r="RG30" s="580"/>
      <c r="RH30" s="580"/>
      <c r="RI30" s="580"/>
      <c r="RJ30" s="580"/>
      <c r="RK30" s="580"/>
      <c r="RL30" s="580"/>
      <c r="RM30" s="580"/>
      <c r="RN30" s="580"/>
      <c r="RO30" s="580"/>
      <c r="RP30" s="580"/>
      <c r="RQ30" s="580"/>
      <c r="RR30" s="580"/>
      <c r="RS30" s="580"/>
      <c r="RT30" s="580"/>
      <c r="RU30" s="580"/>
      <c r="RV30" s="580"/>
      <c r="RW30" s="580"/>
      <c r="RX30" s="580"/>
      <c r="RY30" s="580"/>
      <c r="RZ30" s="580"/>
      <c r="SA30" s="580"/>
      <c r="SB30" s="580"/>
      <c r="SC30" s="580"/>
      <c r="SD30" s="580"/>
      <c r="SE30" s="580"/>
      <c r="SF30" s="580"/>
      <c r="SG30" s="580"/>
      <c r="SH30" s="580"/>
      <c r="SI30" s="580"/>
      <c r="SJ30" s="580"/>
      <c r="SK30" s="580"/>
      <c r="SL30" s="580"/>
      <c r="SM30" s="580"/>
      <c r="SN30" s="580"/>
      <c r="SO30" s="580"/>
      <c r="SP30" s="580"/>
      <c r="SQ30" s="580"/>
      <c r="SR30" s="580"/>
      <c r="SS30" s="580"/>
      <c r="ST30" s="580"/>
      <c r="SU30" s="580"/>
      <c r="SV30" s="580"/>
      <c r="SW30" s="580"/>
      <c r="SX30" s="580"/>
      <c r="SY30" s="580"/>
      <c r="SZ30" s="580"/>
      <c r="TA30" s="580"/>
      <c r="TB30" s="580"/>
      <c r="TC30" s="580"/>
      <c r="TD30" s="580"/>
      <c r="TE30" s="580"/>
      <c r="TF30" s="580"/>
      <c r="TG30" s="580"/>
      <c r="TH30" s="580"/>
      <c r="TI30" s="580"/>
      <c r="TJ30" s="580"/>
      <c r="TK30" s="580"/>
      <c r="TL30" s="580"/>
      <c r="TM30" s="580"/>
      <c r="TN30" s="580"/>
      <c r="TO30" s="580"/>
      <c r="TP30" s="580"/>
      <c r="TQ30" s="580"/>
    </row>
    <row r="31" spans="1:537" s="581" customFormat="1" ht="34.5" customHeight="1" x14ac:dyDescent="0.35">
      <c r="A31" s="1352"/>
      <c r="B31" s="1679"/>
      <c r="C31" s="1689"/>
      <c r="D31" s="1365"/>
      <c r="E31" s="1365"/>
      <c r="F31" s="1679"/>
      <c r="G31" s="576">
        <v>19</v>
      </c>
      <c r="H31" s="422" t="s">
        <v>620</v>
      </c>
      <c r="I31" s="577">
        <v>0.05</v>
      </c>
      <c r="J31" s="516"/>
      <c r="K31" s="516">
        <v>1</v>
      </c>
      <c r="L31" s="516"/>
      <c r="M31" s="516"/>
      <c r="N31" s="516"/>
      <c r="O31" s="516"/>
      <c r="P31" s="516"/>
      <c r="Q31" s="516">
        <v>1</v>
      </c>
      <c r="R31" s="516"/>
      <c r="S31" s="516"/>
      <c r="T31" s="516"/>
      <c r="U31" s="516"/>
      <c r="V31" s="1347"/>
      <c r="W31" s="1686"/>
      <c r="X31" s="1718"/>
      <c r="Y31" s="596"/>
      <c r="Z31" s="579"/>
      <c r="AA31" s="579"/>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c r="IM31" s="580"/>
      <c r="IN31" s="580"/>
      <c r="IO31" s="580"/>
      <c r="IP31" s="580"/>
      <c r="IQ31" s="580"/>
      <c r="IR31" s="580"/>
      <c r="IS31" s="580"/>
      <c r="IT31" s="580"/>
      <c r="IU31" s="580"/>
      <c r="IV31" s="580"/>
      <c r="IW31" s="580"/>
      <c r="IX31" s="580"/>
      <c r="IY31" s="580"/>
      <c r="IZ31" s="580"/>
      <c r="JA31" s="580"/>
      <c r="JB31" s="580"/>
      <c r="JC31" s="580"/>
      <c r="JD31" s="580"/>
      <c r="JE31" s="580"/>
      <c r="JF31" s="580"/>
      <c r="JG31" s="580"/>
      <c r="JH31" s="580"/>
      <c r="JI31" s="580"/>
      <c r="JJ31" s="580"/>
      <c r="JK31" s="580"/>
      <c r="JL31" s="580"/>
      <c r="JM31" s="580"/>
      <c r="JN31" s="580"/>
      <c r="JO31" s="580"/>
      <c r="JP31" s="580"/>
      <c r="JQ31" s="580"/>
      <c r="JR31" s="580"/>
      <c r="JS31" s="580"/>
      <c r="JT31" s="580"/>
      <c r="JU31" s="580"/>
      <c r="JV31" s="580"/>
      <c r="JW31" s="580"/>
      <c r="JX31" s="580"/>
      <c r="JY31" s="580"/>
      <c r="JZ31" s="580"/>
      <c r="KA31" s="580"/>
      <c r="KB31" s="580"/>
      <c r="KC31" s="580"/>
      <c r="KD31" s="580"/>
      <c r="KE31" s="580"/>
      <c r="KF31" s="580"/>
      <c r="KG31" s="580"/>
      <c r="KH31" s="580"/>
      <c r="KI31" s="580"/>
      <c r="KJ31" s="580"/>
      <c r="KK31" s="580"/>
      <c r="KL31" s="580"/>
      <c r="KM31" s="580"/>
      <c r="KN31" s="580"/>
      <c r="KO31" s="580"/>
      <c r="KP31" s="580"/>
      <c r="KQ31" s="580"/>
      <c r="KR31" s="580"/>
      <c r="KS31" s="580"/>
      <c r="KT31" s="580"/>
      <c r="KU31" s="580"/>
      <c r="KV31" s="580"/>
      <c r="KW31" s="580"/>
      <c r="KX31" s="580"/>
      <c r="KY31" s="580"/>
      <c r="KZ31" s="580"/>
      <c r="LA31" s="580"/>
      <c r="LB31" s="580"/>
      <c r="LC31" s="580"/>
      <c r="LD31" s="580"/>
      <c r="LE31" s="580"/>
      <c r="LF31" s="580"/>
      <c r="LG31" s="580"/>
      <c r="LH31" s="580"/>
      <c r="LI31" s="580"/>
      <c r="LJ31" s="580"/>
      <c r="LK31" s="580"/>
      <c r="LL31" s="580"/>
      <c r="LM31" s="580"/>
      <c r="LN31" s="580"/>
      <c r="LO31" s="580"/>
      <c r="LP31" s="580"/>
      <c r="LQ31" s="580"/>
      <c r="LR31" s="580"/>
      <c r="LS31" s="580"/>
      <c r="LT31" s="580"/>
      <c r="LU31" s="580"/>
      <c r="LV31" s="580"/>
      <c r="LW31" s="580"/>
      <c r="LX31" s="580"/>
      <c r="LY31" s="580"/>
      <c r="LZ31" s="580"/>
      <c r="MA31" s="580"/>
      <c r="MB31" s="580"/>
      <c r="MC31" s="580"/>
      <c r="MD31" s="580"/>
      <c r="ME31" s="580"/>
      <c r="MF31" s="580"/>
      <c r="MG31" s="580"/>
      <c r="MH31" s="580"/>
      <c r="MI31" s="580"/>
      <c r="MJ31" s="580"/>
      <c r="MK31" s="580"/>
      <c r="ML31" s="580"/>
      <c r="MM31" s="580"/>
      <c r="MN31" s="580"/>
      <c r="MO31" s="580"/>
      <c r="MP31" s="580"/>
      <c r="MQ31" s="580"/>
      <c r="MR31" s="580"/>
      <c r="MS31" s="580"/>
      <c r="MT31" s="580"/>
      <c r="MU31" s="580"/>
      <c r="MV31" s="580"/>
      <c r="MW31" s="580"/>
      <c r="MX31" s="580"/>
      <c r="MY31" s="580"/>
      <c r="MZ31" s="580"/>
      <c r="NA31" s="580"/>
      <c r="NB31" s="580"/>
      <c r="NC31" s="580"/>
      <c r="ND31" s="580"/>
      <c r="NE31" s="580"/>
      <c r="NF31" s="580"/>
      <c r="NG31" s="580"/>
      <c r="NH31" s="580"/>
      <c r="NI31" s="580"/>
      <c r="NJ31" s="580"/>
      <c r="NK31" s="580"/>
      <c r="NL31" s="580"/>
      <c r="NM31" s="580"/>
      <c r="NN31" s="580"/>
      <c r="NO31" s="580"/>
      <c r="NP31" s="580"/>
      <c r="NQ31" s="580"/>
      <c r="NR31" s="580"/>
      <c r="NS31" s="580"/>
      <c r="NT31" s="580"/>
      <c r="NU31" s="580"/>
      <c r="NV31" s="580"/>
      <c r="NW31" s="580"/>
      <c r="NX31" s="580"/>
      <c r="NY31" s="580"/>
      <c r="NZ31" s="580"/>
      <c r="OA31" s="580"/>
      <c r="OB31" s="580"/>
      <c r="OC31" s="580"/>
      <c r="OD31" s="580"/>
      <c r="OE31" s="580"/>
      <c r="OF31" s="580"/>
      <c r="OG31" s="580"/>
      <c r="OH31" s="580"/>
      <c r="OI31" s="580"/>
      <c r="OJ31" s="580"/>
      <c r="OK31" s="580"/>
      <c r="OL31" s="580"/>
      <c r="OM31" s="580"/>
      <c r="ON31" s="580"/>
      <c r="OO31" s="580"/>
      <c r="OP31" s="580"/>
      <c r="OQ31" s="580"/>
      <c r="OR31" s="580"/>
      <c r="OS31" s="580"/>
      <c r="OT31" s="580"/>
      <c r="OU31" s="580"/>
      <c r="OV31" s="580"/>
      <c r="OW31" s="580"/>
      <c r="OX31" s="580"/>
      <c r="OY31" s="580"/>
      <c r="OZ31" s="580"/>
      <c r="PA31" s="580"/>
      <c r="PB31" s="580"/>
      <c r="PC31" s="580"/>
      <c r="PD31" s="580"/>
      <c r="PE31" s="580"/>
      <c r="PF31" s="580"/>
      <c r="PG31" s="580"/>
      <c r="PH31" s="580"/>
      <c r="PI31" s="580"/>
      <c r="PJ31" s="580"/>
      <c r="PK31" s="580"/>
      <c r="PL31" s="580"/>
      <c r="PM31" s="580"/>
      <c r="PN31" s="580"/>
      <c r="PO31" s="580"/>
      <c r="PP31" s="580"/>
      <c r="PQ31" s="580"/>
      <c r="PR31" s="580"/>
      <c r="PS31" s="580"/>
      <c r="PT31" s="580"/>
      <c r="PU31" s="580"/>
      <c r="PV31" s="580"/>
      <c r="PW31" s="580"/>
      <c r="PX31" s="580"/>
      <c r="PY31" s="580"/>
      <c r="PZ31" s="580"/>
      <c r="QA31" s="580"/>
      <c r="QB31" s="580"/>
      <c r="QC31" s="580"/>
      <c r="QD31" s="580"/>
      <c r="QE31" s="580"/>
      <c r="QF31" s="580"/>
      <c r="QG31" s="580"/>
      <c r="QH31" s="580"/>
      <c r="QI31" s="580"/>
      <c r="QJ31" s="580"/>
      <c r="QK31" s="580"/>
      <c r="QL31" s="580"/>
      <c r="QM31" s="580"/>
      <c r="QN31" s="580"/>
      <c r="QO31" s="580"/>
      <c r="QP31" s="580"/>
      <c r="QQ31" s="580"/>
      <c r="QR31" s="580"/>
      <c r="QS31" s="580"/>
      <c r="QT31" s="580"/>
      <c r="QU31" s="580"/>
      <c r="QV31" s="580"/>
      <c r="QW31" s="580"/>
      <c r="QX31" s="580"/>
      <c r="QY31" s="580"/>
      <c r="QZ31" s="580"/>
      <c r="RA31" s="580"/>
      <c r="RB31" s="580"/>
      <c r="RC31" s="580"/>
      <c r="RD31" s="580"/>
      <c r="RE31" s="580"/>
      <c r="RF31" s="580"/>
      <c r="RG31" s="580"/>
      <c r="RH31" s="580"/>
      <c r="RI31" s="580"/>
      <c r="RJ31" s="580"/>
      <c r="RK31" s="580"/>
      <c r="RL31" s="580"/>
      <c r="RM31" s="580"/>
      <c r="RN31" s="580"/>
      <c r="RO31" s="580"/>
      <c r="RP31" s="580"/>
      <c r="RQ31" s="580"/>
      <c r="RR31" s="580"/>
      <c r="RS31" s="580"/>
      <c r="RT31" s="580"/>
      <c r="RU31" s="580"/>
      <c r="RV31" s="580"/>
      <c r="RW31" s="580"/>
      <c r="RX31" s="580"/>
      <c r="RY31" s="580"/>
      <c r="RZ31" s="580"/>
      <c r="SA31" s="580"/>
      <c r="SB31" s="580"/>
      <c r="SC31" s="580"/>
      <c r="SD31" s="580"/>
      <c r="SE31" s="580"/>
      <c r="SF31" s="580"/>
      <c r="SG31" s="580"/>
      <c r="SH31" s="580"/>
      <c r="SI31" s="580"/>
      <c r="SJ31" s="580"/>
      <c r="SK31" s="580"/>
      <c r="SL31" s="580"/>
      <c r="SM31" s="580"/>
      <c r="SN31" s="580"/>
      <c r="SO31" s="580"/>
      <c r="SP31" s="580"/>
      <c r="SQ31" s="580"/>
      <c r="SR31" s="580"/>
      <c r="SS31" s="580"/>
      <c r="ST31" s="580"/>
      <c r="SU31" s="580"/>
      <c r="SV31" s="580"/>
      <c r="SW31" s="580"/>
      <c r="SX31" s="580"/>
      <c r="SY31" s="580"/>
      <c r="SZ31" s="580"/>
      <c r="TA31" s="580"/>
      <c r="TB31" s="580"/>
      <c r="TC31" s="580"/>
      <c r="TD31" s="580"/>
      <c r="TE31" s="580"/>
      <c r="TF31" s="580"/>
      <c r="TG31" s="580"/>
      <c r="TH31" s="580"/>
      <c r="TI31" s="580"/>
      <c r="TJ31" s="580"/>
      <c r="TK31" s="580"/>
      <c r="TL31" s="580"/>
      <c r="TM31" s="580"/>
      <c r="TN31" s="580"/>
      <c r="TO31" s="580"/>
      <c r="TP31" s="580"/>
      <c r="TQ31" s="580"/>
    </row>
    <row r="32" spans="1:537" s="581" customFormat="1" ht="30.75" customHeight="1" x14ac:dyDescent="0.35">
      <c r="A32" s="1352"/>
      <c r="B32" s="1679"/>
      <c r="C32" s="1689"/>
      <c r="D32" s="1365"/>
      <c r="E32" s="1365"/>
      <c r="F32" s="1679"/>
      <c r="G32" s="576">
        <v>20</v>
      </c>
      <c r="H32" s="422" t="s">
        <v>621</v>
      </c>
      <c r="I32" s="577">
        <v>0.03</v>
      </c>
      <c r="J32" s="516"/>
      <c r="K32" s="516"/>
      <c r="L32" s="516">
        <v>1</v>
      </c>
      <c r="M32" s="516"/>
      <c r="N32" s="516"/>
      <c r="O32" s="516"/>
      <c r="P32" s="516"/>
      <c r="Q32" s="516"/>
      <c r="R32" s="516">
        <v>1</v>
      </c>
      <c r="S32" s="516"/>
      <c r="T32" s="516"/>
      <c r="U32" s="516"/>
      <c r="V32" s="1347"/>
      <c r="W32" s="1687"/>
      <c r="X32" s="1719"/>
      <c r="Y32" s="596" t="s">
        <v>316</v>
      </c>
      <c r="Z32" s="579">
        <v>750000</v>
      </c>
      <c r="AA32" s="579"/>
      <c r="AB32" s="580"/>
      <c r="AC32" s="580"/>
      <c r="AD32" s="580"/>
      <c r="AE32" s="580"/>
      <c r="AF32" s="580"/>
      <c r="AG32" s="580"/>
      <c r="AH32" s="580"/>
      <c r="AI32" s="580"/>
      <c r="AJ32" s="580"/>
      <c r="AK32" s="580"/>
      <c r="AL32" s="580"/>
      <c r="AM32" s="580"/>
      <c r="AN32" s="580"/>
      <c r="AO32" s="580"/>
      <c r="AP32" s="580"/>
      <c r="AQ32" s="580"/>
      <c r="AR32" s="580"/>
      <c r="AS32" s="580"/>
      <c r="AT32" s="580"/>
      <c r="AU32" s="580"/>
      <c r="AV32" s="580"/>
      <c r="AW32" s="580"/>
      <c r="AX32" s="580"/>
      <c r="AY32" s="580"/>
      <c r="AZ32" s="580"/>
      <c r="BA32" s="580"/>
      <c r="BB32" s="580"/>
      <c r="BC32" s="580"/>
      <c r="BD32" s="580"/>
      <c r="BE32" s="580"/>
      <c r="BF32" s="580"/>
      <c r="BG32" s="580"/>
      <c r="BH32" s="580"/>
      <c r="BI32" s="580"/>
      <c r="BJ32" s="580"/>
      <c r="BK32" s="580"/>
      <c r="BL32" s="580"/>
      <c r="BM32" s="580"/>
      <c r="BN32" s="580"/>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c r="IM32" s="580"/>
      <c r="IN32" s="580"/>
      <c r="IO32" s="580"/>
      <c r="IP32" s="580"/>
      <c r="IQ32" s="580"/>
      <c r="IR32" s="580"/>
      <c r="IS32" s="580"/>
      <c r="IT32" s="580"/>
      <c r="IU32" s="580"/>
      <c r="IV32" s="580"/>
      <c r="IW32" s="580"/>
      <c r="IX32" s="580"/>
      <c r="IY32" s="580"/>
      <c r="IZ32" s="580"/>
      <c r="JA32" s="580"/>
      <c r="JB32" s="580"/>
      <c r="JC32" s="580"/>
      <c r="JD32" s="580"/>
      <c r="JE32" s="580"/>
      <c r="JF32" s="580"/>
      <c r="JG32" s="580"/>
      <c r="JH32" s="580"/>
      <c r="JI32" s="580"/>
      <c r="JJ32" s="580"/>
      <c r="JK32" s="580"/>
      <c r="JL32" s="580"/>
      <c r="JM32" s="580"/>
      <c r="JN32" s="580"/>
      <c r="JO32" s="580"/>
      <c r="JP32" s="580"/>
      <c r="JQ32" s="580"/>
      <c r="JR32" s="580"/>
      <c r="JS32" s="580"/>
      <c r="JT32" s="580"/>
      <c r="JU32" s="580"/>
      <c r="JV32" s="580"/>
      <c r="JW32" s="580"/>
      <c r="JX32" s="580"/>
      <c r="JY32" s="580"/>
      <c r="JZ32" s="580"/>
      <c r="KA32" s="580"/>
      <c r="KB32" s="580"/>
      <c r="KC32" s="580"/>
      <c r="KD32" s="580"/>
      <c r="KE32" s="580"/>
      <c r="KF32" s="580"/>
      <c r="KG32" s="580"/>
      <c r="KH32" s="580"/>
      <c r="KI32" s="580"/>
      <c r="KJ32" s="580"/>
      <c r="KK32" s="580"/>
      <c r="KL32" s="580"/>
      <c r="KM32" s="580"/>
      <c r="KN32" s="580"/>
      <c r="KO32" s="580"/>
      <c r="KP32" s="580"/>
      <c r="KQ32" s="580"/>
      <c r="KR32" s="580"/>
      <c r="KS32" s="580"/>
      <c r="KT32" s="580"/>
      <c r="KU32" s="580"/>
      <c r="KV32" s="580"/>
      <c r="KW32" s="580"/>
      <c r="KX32" s="580"/>
      <c r="KY32" s="580"/>
      <c r="KZ32" s="580"/>
      <c r="LA32" s="580"/>
      <c r="LB32" s="580"/>
      <c r="LC32" s="580"/>
      <c r="LD32" s="580"/>
      <c r="LE32" s="580"/>
      <c r="LF32" s="580"/>
      <c r="LG32" s="580"/>
      <c r="LH32" s="580"/>
      <c r="LI32" s="580"/>
      <c r="LJ32" s="580"/>
      <c r="LK32" s="580"/>
      <c r="LL32" s="580"/>
      <c r="LM32" s="580"/>
      <c r="LN32" s="580"/>
      <c r="LO32" s="580"/>
      <c r="LP32" s="580"/>
      <c r="LQ32" s="580"/>
      <c r="LR32" s="580"/>
      <c r="LS32" s="580"/>
      <c r="LT32" s="580"/>
      <c r="LU32" s="580"/>
      <c r="LV32" s="580"/>
      <c r="LW32" s="580"/>
      <c r="LX32" s="580"/>
      <c r="LY32" s="580"/>
      <c r="LZ32" s="580"/>
      <c r="MA32" s="580"/>
      <c r="MB32" s="580"/>
      <c r="MC32" s="580"/>
      <c r="MD32" s="580"/>
      <c r="ME32" s="580"/>
      <c r="MF32" s="580"/>
      <c r="MG32" s="580"/>
      <c r="MH32" s="580"/>
      <c r="MI32" s="580"/>
      <c r="MJ32" s="580"/>
      <c r="MK32" s="580"/>
      <c r="ML32" s="580"/>
      <c r="MM32" s="580"/>
      <c r="MN32" s="580"/>
      <c r="MO32" s="580"/>
      <c r="MP32" s="580"/>
      <c r="MQ32" s="580"/>
      <c r="MR32" s="580"/>
      <c r="MS32" s="580"/>
      <c r="MT32" s="580"/>
      <c r="MU32" s="580"/>
      <c r="MV32" s="580"/>
      <c r="MW32" s="580"/>
      <c r="MX32" s="580"/>
      <c r="MY32" s="580"/>
      <c r="MZ32" s="580"/>
      <c r="NA32" s="580"/>
      <c r="NB32" s="580"/>
      <c r="NC32" s="580"/>
      <c r="ND32" s="580"/>
      <c r="NE32" s="580"/>
      <c r="NF32" s="580"/>
      <c r="NG32" s="580"/>
      <c r="NH32" s="580"/>
      <c r="NI32" s="580"/>
      <c r="NJ32" s="580"/>
      <c r="NK32" s="580"/>
      <c r="NL32" s="580"/>
      <c r="NM32" s="580"/>
      <c r="NN32" s="580"/>
      <c r="NO32" s="580"/>
      <c r="NP32" s="580"/>
      <c r="NQ32" s="580"/>
      <c r="NR32" s="580"/>
      <c r="NS32" s="580"/>
      <c r="NT32" s="580"/>
      <c r="NU32" s="580"/>
      <c r="NV32" s="580"/>
      <c r="NW32" s="580"/>
      <c r="NX32" s="580"/>
      <c r="NY32" s="580"/>
      <c r="NZ32" s="580"/>
      <c r="OA32" s="580"/>
      <c r="OB32" s="580"/>
      <c r="OC32" s="580"/>
      <c r="OD32" s="580"/>
      <c r="OE32" s="580"/>
      <c r="OF32" s="580"/>
      <c r="OG32" s="580"/>
      <c r="OH32" s="580"/>
      <c r="OI32" s="580"/>
      <c r="OJ32" s="580"/>
      <c r="OK32" s="580"/>
      <c r="OL32" s="580"/>
      <c r="OM32" s="580"/>
      <c r="ON32" s="580"/>
      <c r="OO32" s="580"/>
      <c r="OP32" s="580"/>
      <c r="OQ32" s="580"/>
      <c r="OR32" s="580"/>
      <c r="OS32" s="580"/>
      <c r="OT32" s="580"/>
      <c r="OU32" s="580"/>
      <c r="OV32" s="580"/>
      <c r="OW32" s="580"/>
      <c r="OX32" s="580"/>
      <c r="OY32" s="580"/>
      <c r="OZ32" s="580"/>
      <c r="PA32" s="580"/>
      <c r="PB32" s="580"/>
      <c r="PC32" s="580"/>
      <c r="PD32" s="580"/>
      <c r="PE32" s="580"/>
      <c r="PF32" s="580"/>
      <c r="PG32" s="580"/>
      <c r="PH32" s="580"/>
      <c r="PI32" s="580"/>
      <c r="PJ32" s="580"/>
      <c r="PK32" s="580"/>
      <c r="PL32" s="580"/>
      <c r="PM32" s="580"/>
      <c r="PN32" s="580"/>
      <c r="PO32" s="580"/>
      <c r="PP32" s="580"/>
      <c r="PQ32" s="580"/>
      <c r="PR32" s="580"/>
      <c r="PS32" s="580"/>
      <c r="PT32" s="580"/>
      <c r="PU32" s="580"/>
      <c r="PV32" s="580"/>
      <c r="PW32" s="580"/>
      <c r="PX32" s="580"/>
      <c r="PY32" s="580"/>
      <c r="PZ32" s="580"/>
      <c r="QA32" s="580"/>
      <c r="QB32" s="580"/>
      <c r="QC32" s="580"/>
      <c r="QD32" s="580"/>
      <c r="QE32" s="580"/>
      <c r="QF32" s="580"/>
      <c r="QG32" s="580"/>
      <c r="QH32" s="580"/>
      <c r="QI32" s="580"/>
      <c r="QJ32" s="580"/>
      <c r="QK32" s="580"/>
      <c r="QL32" s="580"/>
      <c r="QM32" s="580"/>
      <c r="QN32" s="580"/>
      <c r="QO32" s="580"/>
      <c r="QP32" s="580"/>
      <c r="QQ32" s="580"/>
      <c r="QR32" s="580"/>
      <c r="QS32" s="580"/>
      <c r="QT32" s="580"/>
      <c r="QU32" s="580"/>
      <c r="QV32" s="580"/>
      <c r="QW32" s="580"/>
      <c r="QX32" s="580"/>
      <c r="QY32" s="580"/>
      <c r="QZ32" s="580"/>
      <c r="RA32" s="580"/>
      <c r="RB32" s="580"/>
      <c r="RC32" s="580"/>
      <c r="RD32" s="580"/>
      <c r="RE32" s="580"/>
      <c r="RF32" s="580"/>
      <c r="RG32" s="580"/>
      <c r="RH32" s="580"/>
      <c r="RI32" s="580"/>
      <c r="RJ32" s="580"/>
      <c r="RK32" s="580"/>
      <c r="RL32" s="580"/>
      <c r="RM32" s="580"/>
      <c r="RN32" s="580"/>
      <c r="RO32" s="580"/>
      <c r="RP32" s="580"/>
      <c r="RQ32" s="580"/>
      <c r="RR32" s="580"/>
      <c r="RS32" s="580"/>
      <c r="RT32" s="580"/>
      <c r="RU32" s="580"/>
      <c r="RV32" s="580"/>
      <c r="RW32" s="580"/>
      <c r="RX32" s="580"/>
      <c r="RY32" s="580"/>
      <c r="RZ32" s="580"/>
      <c r="SA32" s="580"/>
      <c r="SB32" s="580"/>
      <c r="SC32" s="580"/>
      <c r="SD32" s="580"/>
      <c r="SE32" s="580"/>
      <c r="SF32" s="580"/>
      <c r="SG32" s="580"/>
      <c r="SH32" s="580"/>
      <c r="SI32" s="580"/>
      <c r="SJ32" s="580"/>
      <c r="SK32" s="580"/>
      <c r="SL32" s="580"/>
      <c r="SM32" s="580"/>
      <c r="SN32" s="580"/>
      <c r="SO32" s="580"/>
      <c r="SP32" s="580"/>
      <c r="SQ32" s="580"/>
      <c r="SR32" s="580"/>
      <c r="SS32" s="580"/>
      <c r="ST32" s="580"/>
      <c r="SU32" s="580"/>
      <c r="SV32" s="580"/>
      <c r="SW32" s="580"/>
      <c r="SX32" s="580"/>
      <c r="SY32" s="580"/>
      <c r="SZ32" s="580"/>
      <c r="TA32" s="580"/>
      <c r="TB32" s="580"/>
      <c r="TC32" s="580"/>
      <c r="TD32" s="580"/>
      <c r="TE32" s="580"/>
      <c r="TF32" s="580"/>
      <c r="TG32" s="580"/>
      <c r="TH32" s="580"/>
      <c r="TI32" s="580"/>
      <c r="TJ32" s="580"/>
      <c r="TK32" s="580"/>
      <c r="TL32" s="580"/>
      <c r="TM32" s="580"/>
      <c r="TN32" s="580"/>
      <c r="TO32" s="580"/>
      <c r="TP32" s="580"/>
      <c r="TQ32" s="580"/>
    </row>
    <row r="33" spans="1:537" s="581" customFormat="1" ht="62" x14ac:dyDescent="0.35">
      <c r="A33" s="1352"/>
      <c r="B33" s="1679"/>
      <c r="C33" s="1689"/>
      <c r="D33" s="1365"/>
      <c r="E33" s="1365"/>
      <c r="F33" s="1679"/>
      <c r="G33" s="576">
        <v>21</v>
      </c>
      <c r="H33" s="1327" t="s">
        <v>622</v>
      </c>
      <c r="I33" s="577">
        <v>0.09</v>
      </c>
      <c r="J33" s="597"/>
      <c r="K33" s="597"/>
      <c r="M33" s="516">
        <v>1</v>
      </c>
      <c r="N33" s="598"/>
      <c r="O33" s="598"/>
      <c r="P33" s="598"/>
      <c r="Q33" s="598"/>
      <c r="S33" s="548">
        <v>1</v>
      </c>
      <c r="T33" s="597"/>
      <c r="U33" s="597"/>
      <c r="V33" s="1347"/>
      <c r="W33" s="599"/>
      <c r="X33" s="422"/>
      <c r="Y33" s="582" t="s">
        <v>623</v>
      </c>
      <c r="Z33" s="528">
        <v>550000</v>
      </c>
      <c r="AA33" s="579"/>
      <c r="AB33" s="580"/>
      <c r="AC33" s="580"/>
      <c r="AD33" s="580"/>
      <c r="AE33" s="580"/>
      <c r="AF33" s="580"/>
      <c r="AG33" s="580"/>
      <c r="AH33" s="580"/>
      <c r="AI33" s="580"/>
      <c r="AJ33" s="580"/>
      <c r="AK33" s="580"/>
      <c r="AL33" s="580"/>
      <c r="AM33" s="580"/>
      <c r="AN33" s="580"/>
      <c r="AO33" s="580"/>
      <c r="AP33" s="580"/>
      <c r="AQ33" s="580"/>
      <c r="AR33" s="580"/>
      <c r="AS33" s="580"/>
      <c r="AT33" s="580"/>
      <c r="AU33" s="580"/>
      <c r="AV33" s="580"/>
      <c r="AW33" s="580"/>
      <c r="AX33" s="580"/>
      <c r="AY33" s="580"/>
      <c r="AZ33" s="580"/>
      <c r="BA33" s="580"/>
      <c r="BB33" s="580"/>
      <c r="BC33" s="580"/>
      <c r="BD33" s="580"/>
      <c r="BE33" s="580"/>
      <c r="BF33" s="580"/>
      <c r="BG33" s="580"/>
      <c r="BH33" s="580"/>
      <c r="BI33" s="580"/>
      <c r="BJ33" s="580"/>
      <c r="BK33" s="580"/>
      <c r="BL33" s="580"/>
      <c r="BM33" s="580"/>
      <c r="BN33" s="580"/>
      <c r="BO33" s="580"/>
      <c r="BP33" s="580"/>
      <c r="BQ33" s="580"/>
      <c r="BR33" s="580"/>
      <c r="BS33" s="580"/>
      <c r="BT33" s="580"/>
      <c r="BU33" s="580"/>
      <c r="BV33" s="580"/>
      <c r="BW33" s="580"/>
      <c r="BX33" s="580"/>
      <c r="BY33" s="580"/>
      <c r="BZ33" s="580"/>
      <c r="CA33" s="580"/>
      <c r="CB33" s="580"/>
      <c r="CC33" s="580"/>
      <c r="CD33" s="580"/>
      <c r="CE33" s="580"/>
      <c r="CF33" s="580"/>
      <c r="CG33" s="580"/>
      <c r="CH33" s="580"/>
      <c r="CI33" s="580"/>
      <c r="CJ33" s="580"/>
      <c r="CK33" s="580"/>
      <c r="CL33" s="580"/>
      <c r="CM33" s="580"/>
      <c r="CN33" s="580"/>
      <c r="CO33" s="580"/>
      <c r="CP33" s="580"/>
      <c r="CQ33" s="580"/>
      <c r="CR33" s="580"/>
      <c r="CS33" s="580"/>
      <c r="CT33" s="580"/>
      <c r="CU33" s="580"/>
      <c r="CV33" s="580"/>
      <c r="CW33" s="580"/>
      <c r="CX33" s="580"/>
      <c r="CY33" s="580"/>
      <c r="CZ33" s="580"/>
      <c r="DA33" s="580"/>
      <c r="DB33" s="580"/>
      <c r="DC33" s="580"/>
      <c r="DD33" s="580"/>
      <c r="DE33" s="580"/>
      <c r="DF33" s="580"/>
      <c r="DG33" s="580"/>
      <c r="DH33" s="580"/>
      <c r="DI33" s="580"/>
      <c r="DJ33" s="580"/>
      <c r="DK33" s="580"/>
      <c r="DL33" s="580"/>
      <c r="DM33" s="580"/>
      <c r="DN33" s="580"/>
      <c r="DO33" s="580"/>
      <c r="DP33" s="580"/>
      <c r="DQ33" s="580"/>
      <c r="DR33" s="580"/>
      <c r="DS33" s="580"/>
      <c r="DT33" s="580"/>
      <c r="DU33" s="580"/>
      <c r="DV33" s="580"/>
      <c r="DW33" s="580"/>
      <c r="DX33" s="580"/>
      <c r="DY33" s="580"/>
      <c r="DZ33" s="580"/>
      <c r="EA33" s="580"/>
      <c r="EB33" s="580"/>
      <c r="EC33" s="580"/>
      <c r="ED33" s="580"/>
      <c r="EE33" s="580"/>
      <c r="EF33" s="580"/>
      <c r="EG33" s="580"/>
      <c r="EH33" s="580"/>
      <c r="EI33" s="580"/>
      <c r="EJ33" s="580"/>
      <c r="EK33" s="580"/>
      <c r="EL33" s="580"/>
      <c r="EM33" s="580"/>
      <c r="EN33" s="580"/>
      <c r="EO33" s="580"/>
      <c r="EP33" s="580"/>
      <c r="EQ33" s="580"/>
      <c r="ER33" s="580"/>
      <c r="ES33" s="580"/>
      <c r="ET33" s="580"/>
      <c r="EU33" s="580"/>
      <c r="EV33" s="580"/>
      <c r="EW33" s="580"/>
      <c r="EX33" s="580"/>
      <c r="EY33" s="580"/>
      <c r="EZ33" s="580"/>
      <c r="FA33" s="580"/>
      <c r="FB33" s="580"/>
      <c r="FC33" s="580"/>
      <c r="FD33" s="580"/>
      <c r="FE33" s="580"/>
      <c r="FF33" s="580"/>
      <c r="FG33" s="580"/>
      <c r="FH33" s="580"/>
      <c r="FI33" s="580"/>
      <c r="FJ33" s="580"/>
      <c r="FK33" s="580"/>
      <c r="FL33" s="580"/>
      <c r="FM33" s="580"/>
      <c r="FN33" s="580"/>
      <c r="FO33" s="580"/>
      <c r="FP33" s="580"/>
      <c r="FQ33" s="580"/>
      <c r="FR33" s="580"/>
      <c r="FS33" s="580"/>
      <c r="FT33" s="580"/>
      <c r="FU33" s="580"/>
      <c r="FV33" s="580"/>
      <c r="FW33" s="580"/>
      <c r="FX33" s="580"/>
      <c r="FY33" s="580"/>
      <c r="FZ33" s="580"/>
      <c r="GA33" s="580"/>
      <c r="GB33" s="580"/>
      <c r="GC33" s="580"/>
      <c r="GD33" s="580"/>
      <c r="GE33" s="580"/>
      <c r="GF33" s="580"/>
      <c r="GG33" s="580"/>
      <c r="GH33" s="580"/>
      <c r="GI33" s="580"/>
      <c r="GJ33" s="580"/>
      <c r="GK33" s="580"/>
      <c r="GL33" s="580"/>
      <c r="GM33" s="580"/>
      <c r="GN33" s="580"/>
      <c r="GO33" s="580"/>
      <c r="GP33" s="580"/>
      <c r="GQ33" s="580"/>
      <c r="GR33" s="580"/>
      <c r="GS33" s="580"/>
      <c r="GT33" s="580"/>
      <c r="GU33" s="580"/>
      <c r="GV33" s="580"/>
      <c r="GW33" s="580"/>
      <c r="GX33" s="580"/>
      <c r="GY33" s="580"/>
      <c r="GZ33" s="580"/>
      <c r="HA33" s="580"/>
      <c r="HB33" s="580"/>
      <c r="HC33" s="580"/>
      <c r="HD33" s="580"/>
      <c r="HE33" s="580"/>
      <c r="HF33" s="580"/>
      <c r="HG33" s="580"/>
      <c r="HH33" s="580"/>
      <c r="HI33" s="580"/>
      <c r="HJ33" s="580"/>
      <c r="HK33" s="580"/>
      <c r="HL33" s="580"/>
      <c r="HM33" s="580"/>
      <c r="HN33" s="580"/>
      <c r="HO33" s="580"/>
      <c r="HP33" s="580"/>
      <c r="HQ33" s="580"/>
      <c r="HR33" s="580"/>
      <c r="HS33" s="580"/>
      <c r="HT33" s="580"/>
      <c r="HU33" s="580"/>
      <c r="HV33" s="580"/>
      <c r="HW33" s="580"/>
      <c r="HX33" s="580"/>
      <c r="HY33" s="580"/>
      <c r="HZ33" s="580"/>
      <c r="IA33" s="580"/>
      <c r="IB33" s="580"/>
      <c r="IC33" s="580"/>
      <c r="ID33" s="580"/>
      <c r="IE33" s="580"/>
      <c r="IF33" s="580"/>
      <c r="IG33" s="580"/>
      <c r="IH33" s="580"/>
      <c r="II33" s="580"/>
      <c r="IJ33" s="580"/>
      <c r="IK33" s="580"/>
      <c r="IL33" s="580"/>
      <c r="IM33" s="580"/>
      <c r="IN33" s="580"/>
      <c r="IO33" s="580"/>
      <c r="IP33" s="580"/>
      <c r="IQ33" s="580"/>
      <c r="IR33" s="580"/>
      <c r="IS33" s="580"/>
      <c r="IT33" s="580"/>
      <c r="IU33" s="580"/>
      <c r="IV33" s="580"/>
      <c r="IW33" s="580"/>
      <c r="IX33" s="580"/>
      <c r="IY33" s="580"/>
      <c r="IZ33" s="580"/>
      <c r="JA33" s="580"/>
      <c r="JB33" s="580"/>
      <c r="JC33" s="580"/>
      <c r="JD33" s="580"/>
      <c r="JE33" s="580"/>
      <c r="JF33" s="580"/>
      <c r="JG33" s="580"/>
      <c r="JH33" s="580"/>
      <c r="JI33" s="580"/>
      <c r="JJ33" s="580"/>
      <c r="JK33" s="580"/>
      <c r="JL33" s="580"/>
      <c r="JM33" s="580"/>
      <c r="JN33" s="580"/>
      <c r="JO33" s="580"/>
      <c r="JP33" s="580"/>
      <c r="JQ33" s="580"/>
      <c r="JR33" s="580"/>
      <c r="JS33" s="580"/>
      <c r="JT33" s="580"/>
      <c r="JU33" s="580"/>
      <c r="JV33" s="580"/>
      <c r="JW33" s="580"/>
      <c r="JX33" s="580"/>
      <c r="JY33" s="580"/>
      <c r="JZ33" s="580"/>
      <c r="KA33" s="580"/>
      <c r="KB33" s="580"/>
      <c r="KC33" s="580"/>
      <c r="KD33" s="580"/>
      <c r="KE33" s="580"/>
      <c r="KF33" s="580"/>
      <c r="KG33" s="580"/>
      <c r="KH33" s="580"/>
      <c r="KI33" s="580"/>
      <c r="KJ33" s="580"/>
      <c r="KK33" s="580"/>
      <c r="KL33" s="580"/>
      <c r="KM33" s="580"/>
      <c r="KN33" s="580"/>
      <c r="KO33" s="580"/>
      <c r="KP33" s="580"/>
      <c r="KQ33" s="580"/>
      <c r="KR33" s="580"/>
      <c r="KS33" s="580"/>
      <c r="KT33" s="580"/>
      <c r="KU33" s="580"/>
      <c r="KV33" s="580"/>
      <c r="KW33" s="580"/>
      <c r="KX33" s="580"/>
      <c r="KY33" s="580"/>
      <c r="KZ33" s="580"/>
      <c r="LA33" s="580"/>
      <c r="LB33" s="580"/>
      <c r="LC33" s="580"/>
      <c r="LD33" s="580"/>
      <c r="LE33" s="580"/>
      <c r="LF33" s="580"/>
      <c r="LG33" s="580"/>
      <c r="LH33" s="580"/>
      <c r="LI33" s="580"/>
      <c r="LJ33" s="580"/>
      <c r="LK33" s="580"/>
      <c r="LL33" s="580"/>
      <c r="LM33" s="580"/>
      <c r="LN33" s="580"/>
      <c r="LO33" s="580"/>
      <c r="LP33" s="580"/>
      <c r="LQ33" s="580"/>
      <c r="LR33" s="580"/>
      <c r="LS33" s="580"/>
      <c r="LT33" s="580"/>
      <c r="LU33" s="580"/>
      <c r="LV33" s="580"/>
      <c r="LW33" s="580"/>
      <c r="LX33" s="580"/>
      <c r="LY33" s="580"/>
      <c r="LZ33" s="580"/>
      <c r="MA33" s="580"/>
      <c r="MB33" s="580"/>
      <c r="MC33" s="580"/>
      <c r="MD33" s="580"/>
      <c r="ME33" s="580"/>
      <c r="MF33" s="580"/>
      <c r="MG33" s="580"/>
      <c r="MH33" s="580"/>
      <c r="MI33" s="580"/>
      <c r="MJ33" s="580"/>
      <c r="MK33" s="580"/>
      <c r="ML33" s="580"/>
      <c r="MM33" s="580"/>
      <c r="MN33" s="580"/>
      <c r="MO33" s="580"/>
      <c r="MP33" s="580"/>
      <c r="MQ33" s="580"/>
      <c r="MR33" s="580"/>
      <c r="MS33" s="580"/>
      <c r="MT33" s="580"/>
      <c r="MU33" s="580"/>
      <c r="MV33" s="580"/>
      <c r="MW33" s="580"/>
      <c r="MX33" s="580"/>
      <c r="MY33" s="580"/>
      <c r="MZ33" s="580"/>
      <c r="NA33" s="580"/>
      <c r="NB33" s="580"/>
      <c r="NC33" s="580"/>
      <c r="ND33" s="580"/>
      <c r="NE33" s="580"/>
      <c r="NF33" s="580"/>
      <c r="NG33" s="580"/>
      <c r="NH33" s="580"/>
      <c r="NI33" s="580"/>
      <c r="NJ33" s="580"/>
      <c r="NK33" s="580"/>
      <c r="NL33" s="580"/>
      <c r="NM33" s="580"/>
      <c r="NN33" s="580"/>
      <c r="NO33" s="580"/>
      <c r="NP33" s="580"/>
      <c r="NQ33" s="580"/>
      <c r="NR33" s="580"/>
      <c r="NS33" s="580"/>
      <c r="NT33" s="580"/>
      <c r="NU33" s="580"/>
      <c r="NV33" s="580"/>
      <c r="NW33" s="580"/>
      <c r="NX33" s="580"/>
      <c r="NY33" s="580"/>
      <c r="NZ33" s="580"/>
      <c r="OA33" s="580"/>
      <c r="OB33" s="580"/>
      <c r="OC33" s="580"/>
      <c r="OD33" s="580"/>
      <c r="OE33" s="580"/>
      <c r="OF33" s="580"/>
      <c r="OG33" s="580"/>
      <c r="OH33" s="580"/>
      <c r="OI33" s="580"/>
      <c r="OJ33" s="580"/>
      <c r="OK33" s="580"/>
      <c r="OL33" s="580"/>
      <c r="OM33" s="580"/>
      <c r="ON33" s="580"/>
      <c r="OO33" s="580"/>
      <c r="OP33" s="580"/>
      <c r="OQ33" s="580"/>
      <c r="OR33" s="580"/>
      <c r="OS33" s="580"/>
      <c r="OT33" s="580"/>
      <c r="OU33" s="580"/>
      <c r="OV33" s="580"/>
      <c r="OW33" s="580"/>
      <c r="OX33" s="580"/>
      <c r="OY33" s="580"/>
      <c r="OZ33" s="580"/>
      <c r="PA33" s="580"/>
      <c r="PB33" s="580"/>
      <c r="PC33" s="580"/>
      <c r="PD33" s="580"/>
      <c r="PE33" s="580"/>
      <c r="PF33" s="580"/>
      <c r="PG33" s="580"/>
      <c r="PH33" s="580"/>
      <c r="PI33" s="580"/>
      <c r="PJ33" s="580"/>
      <c r="PK33" s="580"/>
      <c r="PL33" s="580"/>
      <c r="PM33" s="580"/>
      <c r="PN33" s="580"/>
      <c r="PO33" s="580"/>
      <c r="PP33" s="580"/>
      <c r="PQ33" s="580"/>
      <c r="PR33" s="580"/>
      <c r="PS33" s="580"/>
      <c r="PT33" s="580"/>
      <c r="PU33" s="580"/>
      <c r="PV33" s="580"/>
      <c r="PW33" s="580"/>
      <c r="PX33" s="580"/>
      <c r="PY33" s="580"/>
      <c r="PZ33" s="580"/>
      <c r="QA33" s="580"/>
      <c r="QB33" s="580"/>
      <c r="QC33" s="580"/>
      <c r="QD33" s="580"/>
      <c r="QE33" s="580"/>
      <c r="QF33" s="580"/>
      <c r="QG33" s="580"/>
      <c r="QH33" s="580"/>
      <c r="QI33" s="580"/>
      <c r="QJ33" s="580"/>
      <c r="QK33" s="580"/>
      <c r="QL33" s="580"/>
      <c r="QM33" s="580"/>
      <c r="QN33" s="580"/>
      <c r="QO33" s="580"/>
      <c r="QP33" s="580"/>
      <c r="QQ33" s="580"/>
      <c r="QR33" s="580"/>
      <c r="QS33" s="580"/>
      <c r="QT33" s="580"/>
      <c r="QU33" s="580"/>
      <c r="QV33" s="580"/>
      <c r="QW33" s="580"/>
      <c r="QX33" s="580"/>
      <c r="QY33" s="580"/>
      <c r="QZ33" s="580"/>
      <c r="RA33" s="580"/>
      <c r="RB33" s="580"/>
      <c r="RC33" s="580"/>
      <c r="RD33" s="580"/>
      <c r="RE33" s="580"/>
      <c r="RF33" s="580"/>
      <c r="RG33" s="580"/>
      <c r="RH33" s="580"/>
      <c r="RI33" s="580"/>
      <c r="RJ33" s="580"/>
      <c r="RK33" s="580"/>
      <c r="RL33" s="580"/>
      <c r="RM33" s="580"/>
      <c r="RN33" s="580"/>
      <c r="RO33" s="580"/>
      <c r="RP33" s="580"/>
      <c r="RQ33" s="580"/>
      <c r="RR33" s="580"/>
      <c r="RS33" s="580"/>
      <c r="RT33" s="580"/>
      <c r="RU33" s="580"/>
      <c r="RV33" s="580"/>
      <c r="RW33" s="580"/>
      <c r="RX33" s="580"/>
      <c r="RY33" s="580"/>
      <c r="RZ33" s="580"/>
      <c r="SA33" s="580"/>
      <c r="SB33" s="580"/>
      <c r="SC33" s="580"/>
      <c r="SD33" s="580"/>
      <c r="SE33" s="580"/>
      <c r="SF33" s="580"/>
      <c r="SG33" s="580"/>
      <c r="SH33" s="580"/>
      <c r="SI33" s="580"/>
      <c r="SJ33" s="580"/>
      <c r="SK33" s="580"/>
      <c r="SL33" s="580"/>
      <c r="SM33" s="580"/>
      <c r="SN33" s="580"/>
      <c r="SO33" s="580"/>
      <c r="SP33" s="580"/>
      <c r="SQ33" s="580"/>
      <c r="SR33" s="580"/>
      <c r="SS33" s="580"/>
      <c r="ST33" s="580"/>
      <c r="SU33" s="580"/>
      <c r="SV33" s="580"/>
      <c r="SW33" s="580"/>
      <c r="SX33" s="580"/>
      <c r="SY33" s="580"/>
      <c r="SZ33" s="580"/>
      <c r="TA33" s="580"/>
      <c r="TB33" s="580"/>
      <c r="TC33" s="580"/>
      <c r="TD33" s="580"/>
      <c r="TE33" s="580"/>
      <c r="TF33" s="580"/>
      <c r="TG33" s="580"/>
      <c r="TH33" s="580"/>
      <c r="TI33" s="580"/>
      <c r="TJ33" s="580"/>
      <c r="TK33" s="580"/>
      <c r="TL33" s="580"/>
      <c r="TM33" s="580"/>
      <c r="TN33" s="580"/>
      <c r="TO33" s="580"/>
      <c r="TP33" s="580"/>
      <c r="TQ33" s="580"/>
    </row>
    <row r="34" spans="1:537" s="581" customFormat="1" ht="36" customHeight="1" x14ac:dyDescent="0.35">
      <c r="A34" s="1352"/>
      <c r="B34" s="1680"/>
      <c r="C34" s="1690"/>
      <c r="D34" s="600"/>
      <c r="E34" s="1365"/>
      <c r="F34" s="1679"/>
      <c r="G34" s="576">
        <v>22</v>
      </c>
      <c r="H34" s="422" t="s">
        <v>624</v>
      </c>
      <c r="I34" s="577">
        <v>7.0000000000000007E-2</v>
      </c>
      <c r="J34" s="516"/>
      <c r="K34" s="516"/>
      <c r="L34" s="516"/>
      <c r="M34" s="516">
        <v>0.5</v>
      </c>
      <c r="P34" s="598"/>
      <c r="Q34" s="598"/>
      <c r="R34" s="598"/>
      <c r="S34" s="548">
        <v>1</v>
      </c>
      <c r="U34" s="516"/>
      <c r="V34" s="1347"/>
      <c r="W34" s="599"/>
      <c r="X34" s="422"/>
      <c r="Y34" s="601" t="s">
        <v>625</v>
      </c>
      <c r="Z34" s="602">
        <v>250000</v>
      </c>
      <c r="AA34" s="579"/>
      <c r="AB34" s="580"/>
      <c r="AC34" s="580"/>
      <c r="AD34" s="580"/>
      <c r="AE34" s="580"/>
      <c r="AF34" s="580"/>
      <c r="AG34" s="580"/>
      <c r="AH34" s="580"/>
      <c r="AI34" s="580"/>
      <c r="AJ34" s="580"/>
      <c r="AK34" s="580"/>
      <c r="AL34" s="580"/>
      <c r="AM34" s="580"/>
      <c r="AN34" s="580"/>
      <c r="AO34" s="580"/>
      <c r="AP34" s="580"/>
      <c r="AQ34" s="580"/>
      <c r="AR34" s="580"/>
      <c r="AS34" s="580"/>
      <c r="AT34" s="580"/>
      <c r="AU34" s="580"/>
      <c r="AV34" s="580"/>
      <c r="AW34" s="580"/>
      <c r="AX34" s="580"/>
      <c r="AY34" s="580"/>
      <c r="AZ34" s="580"/>
      <c r="BA34" s="580"/>
      <c r="BB34" s="580"/>
      <c r="BC34" s="580"/>
      <c r="BD34" s="580"/>
      <c r="BE34" s="580"/>
      <c r="BF34" s="580"/>
      <c r="BG34" s="580"/>
      <c r="BH34" s="580"/>
      <c r="BI34" s="580"/>
      <c r="BJ34" s="580"/>
      <c r="BK34" s="580"/>
      <c r="BL34" s="580"/>
      <c r="BM34" s="580"/>
      <c r="BN34" s="580"/>
      <c r="BO34" s="580"/>
      <c r="BP34" s="580"/>
      <c r="BQ34" s="580"/>
      <c r="BR34" s="580"/>
      <c r="BS34" s="580"/>
      <c r="BT34" s="580"/>
      <c r="BU34" s="580"/>
      <c r="BV34" s="580"/>
      <c r="BW34" s="580"/>
      <c r="BX34" s="580"/>
      <c r="BY34" s="580"/>
      <c r="BZ34" s="580"/>
      <c r="CA34" s="580"/>
      <c r="CB34" s="580"/>
      <c r="CC34" s="580"/>
      <c r="CD34" s="580"/>
      <c r="CE34" s="580"/>
      <c r="CF34" s="580"/>
      <c r="CG34" s="580"/>
      <c r="CH34" s="580"/>
      <c r="CI34" s="580"/>
      <c r="CJ34" s="580"/>
      <c r="CK34" s="580"/>
      <c r="CL34" s="580"/>
      <c r="CM34" s="580"/>
      <c r="CN34" s="580"/>
      <c r="CO34" s="580"/>
      <c r="CP34" s="580"/>
      <c r="CQ34" s="580"/>
      <c r="CR34" s="580"/>
      <c r="CS34" s="580"/>
      <c r="CT34" s="580"/>
      <c r="CU34" s="580"/>
      <c r="CV34" s="580"/>
      <c r="CW34" s="580"/>
      <c r="CX34" s="580"/>
      <c r="CY34" s="580"/>
      <c r="CZ34" s="580"/>
      <c r="DA34" s="580"/>
      <c r="DB34" s="580"/>
      <c r="DC34" s="580"/>
      <c r="DD34" s="580"/>
      <c r="DE34" s="580"/>
      <c r="DF34" s="580"/>
      <c r="DG34" s="580"/>
      <c r="DH34" s="580"/>
      <c r="DI34" s="580"/>
      <c r="DJ34" s="580"/>
      <c r="DK34" s="580"/>
      <c r="DL34" s="580"/>
      <c r="DM34" s="580"/>
      <c r="DN34" s="580"/>
      <c r="DO34" s="580"/>
      <c r="DP34" s="580"/>
      <c r="DQ34" s="580"/>
      <c r="DR34" s="580"/>
      <c r="DS34" s="580"/>
      <c r="DT34" s="580"/>
      <c r="DU34" s="580"/>
      <c r="DV34" s="580"/>
      <c r="DW34" s="580"/>
      <c r="DX34" s="580"/>
      <c r="DY34" s="580"/>
      <c r="DZ34" s="580"/>
      <c r="EA34" s="580"/>
      <c r="EB34" s="580"/>
      <c r="EC34" s="580"/>
      <c r="ED34" s="580"/>
      <c r="EE34" s="580"/>
      <c r="EF34" s="580"/>
      <c r="EG34" s="580"/>
      <c r="EH34" s="580"/>
      <c r="EI34" s="580"/>
      <c r="EJ34" s="580"/>
      <c r="EK34" s="580"/>
      <c r="EL34" s="580"/>
      <c r="EM34" s="580"/>
      <c r="EN34" s="580"/>
      <c r="EO34" s="580"/>
      <c r="EP34" s="580"/>
      <c r="EQ34" s="580"/>
      <c r="ER34" s="580"/>
      <c r="ES34" s="580"/>
      <c r="ET34" s="580"/>
      <c r="EU34" s="580"/>
      <c r="EV34" s="580"/>
      <c r="EW34" s="580"/>
      <c r="EX34" s="580"/>
      <c r="EY34" s="580"/>
      <c r="EZ34" s="580"/>
      <c r="FA34" s="580"/>
      <c r="FB34" s="580"/>
      <c r="FC34" s="580"/>
      <c r="FD34" s="580"/>
      <c r="FE34" s="580"/>
      <c r="FF34" s="580"/>
      <c r="FG34" s="580"/>
      <c r="FH34" s="580"/>
      <c r="FI34" s="580"/>
      <c r="FJ34" s="580"/>
      <c r="FK34" s="580"/>
      <c r="FL34" s="580"/>
      <c r="FM34" s="580"/>
      <c r="FN34" s="580"/>
      <c r="FO34" s="580"/>
      <c r="FP34" s="580"/>
      <c r="FQ34" s="580"/>
      <c r="FR34" s="580"/>
      <c r="FS34" s="580"/>
      <c r="FT34" s="580"/>
      <c r="FU34" s="580"/>
      <c r="FV34" s="580"/>
      <c r="FW34" s="580"/>
      <c r="FX34" s="580"/>
      <c r="FY34" s="580"/>
      <c r="FZ34" s="580"/>
      <c r="GA34" s="580"/>
      <c r="GB34" s="580"/>
      <c r="GC34" s="580"/>
      <c r="GD34" s="580"/>
      <c r="GE34" s="580"/>
      <c r="GF34" s="580"/>
      <c r="GG34" s="580"/>
      <c r="GH34" s="580"/>
      <c r="GI34" s="580"/>
      <c r="GJ34" s="580"/>
      <c r="GK34" s="580"/>
      <c r="GL34" s="580"/>
      <c r="GM34" s="580"/>
      <c r="GN34" s="580"/>
      <c r="GO34" s="580"/>
      <c r="GP34" s="580"/>
      <c r="GQ34" s="580"/>
      <c r="GR34" s="580"/>
      <c r="GS34" s="580"/>
      <c r="GT34" s="580"/>
      <c r="GU34" s="580"/>
      <c r="GV34" s="580"/>
      <c r="GW34" s="580"/>
      <c r="GX34" s="580"/>
      <c r="GY34" s="580"/>
      <c r="GZ34" s="580"/>
      <c r="HA34" s="580"/>
      <c r="HB34" s="580"/>
      <c r="HC34" s="580"/>
      <c r="HD34" s="580"/>
      <c r="HE34" s="580"/>
      <c r="HF34" s="580"/>
      <c r="HG34" s="580"/>
      <c r="HH34" s="580"/>
      <c r="HI34" s="580"/>
      <c r="HJ34" s="580"/>
      <c r="HK34" s="580"/>
      <c r="HL34" s="580"/>
      <c r="HM34" s="580"/>
      <c r="HN34" s="580"/>
      <c r="HO34" s="580"/>
      <c r="HP34" s="580"/>
      <c r="HQ34" s="580"/>
      <c r="HR34" s="580"/>
      <c r="HS34" s="580"/>
      <c r="HT34" s="580"/>
      <c r="HU34" s="580"/>
      <c r="HV34" s="580"/>
      <c r="HW34" s="580"/>
      <c r="HX34" s="580"/>
      <c r="HY34" s="580"/>
      <c r="HZ34" s="580"/>
      <c r="IA34" s="580"/>
      <c r="IB34" s="580"/>
      <c r="IC34" s="580"/>
      <c r="ID34" s="580"/>
      <c r="IE34" s="580"/>
      <c r="IF34" s="580"/>
      <c r="IG34" s="580"/>
      <c r="IH34" s="580"/>
      <c r="II34" s="580"/>
      <c r="IJ34" s="580"/>
      <c r="IK34" s="580"/>
      <c r="IL34" s="580"/>
      <c r="IM34" s="580"/>
      <c r="IN34" s="580"/>
      <c r="IO34" s="580"/>
      <c r="IP34" s="580"/>
      <c r="IQ34" s="580"/>
      <c r="IR34" s="580"/>
      <c r="IS34" s="580"/>
      <c r="IT34" s="580"/>
      <c r="IU34" s="580"/>
      <c r="IV34" s="580"/>
      <c r="IW34" s="580"/>
      <c r="IX34" s="580"/>
      <c r="IY34" s="580"/>
      <c r="IZ34" s="580"/>
      <c r="JA34" s="580"/>
      <c r="JB34" s="580"/>
      <c r="JC34" s="580"/>
      <c r="JD34" s="580"/>
      <c r="JE34" s="580"/>
      <c r="JF34" s="580"/>
      <c r="JG34" s="580"/>
      <c r="JH34" s="580"/>
      <c r="JI34" s="580"/>
      <c r="JJ34" s="580"/>
      <c r="JK34" s="580"/>
      <c r="JL34" s="580"/>
      <c r="JM34" s="580"/>
      <c r="JN34" s="580"/>
      <c r="JO34" s="580"/>
      <c r="JP34" s="580"/>
      <c r="JQ34" s="580"/>
      <c r="JR34" s="580"/>
      <c r="JS34" s="580"/>
      <c r="JT34" s="580"/>
      <c r="JU34" s="580"/>
      <c r="JV34" s="580"/>
      <c r="JW34" s="580"/>
      <c r="JX34" s="580"/>
      <c r="JY34" s="580"/>
      <c r="JZ34" s="580"/>
      <c r="KA34" s="580"/>
      <c r="KB34" s="580"/>
      <c r="KC34" s="580"/>
      <c r="KD34" s="580"/>
      <c r="KE34" s="580"/>
      <c r="KF34" s="580"/>
      <c r="KG34" s="580"/>
      <c r="KH34" s="580"/>
      <c r="KI34" s="580"/>
      <c r="KJ34" s="580"/>
      <c r="KK34" s="580"/>
      <c r="KL34" s="580"/>
      <c r="KM34" s="580"/>
      <c r="KN34" s="580"/>
      <c r="KO34" s="580"/>
      <c r="KP34" s="580"/>
      <c r="KQ34" s="580"/>
      <c r="KR34" s="580"/>
      <c r="KS34" s="580"/>
      <c r="KT34" s="580"/>
      <c r="KU34" s="580"/>
      <c r="KV34" s="580"/>
      <c r="KW34" s="580"/>
      <c r="KX34" s="580"/>
      <c r="KY34" s="580"/>
      <c r="KZ34" s="580"/>
      <c r="LA34" s="580"/>
      <c r="LB34" s="580"/>
      <c r="LC34" s="580"/>
      <c r="LD34" s="580"/>
      <c r="LE34" s="580"/>
      <c r="LF34" s="580"/>
      <c r="LG34" s="580"/>
      <c r="LH34" s="580"/>
      <c r="LI34" s="580"/>
      <c r="LJ34" s="580"/>
      <c r="LK34" s="580"/>
      <c r="LL34" s="580"/>
      <c r="LM34" s="580"/>
      <c r="LN34" s="580"/>
      <c r="LO34" s="580"/>
      <c r="LP34" s="580"/>
      <c r="LQ34" s="580"/>
      <c r="LR34" s="580"/>
      <c r="LS34" s="580"/>
      <c r="LT34" s="580"/>
      <c r="LU34" s="580"/>
      <c r="LV34" s="580"/>
      <c r="LW34" s="580"/>
      <c r="LX34" s="580"/>
      <c r="LY34" s="580"/>
      <c r="LZ34" s="580"/>
      <c r="MA34" s="580"/>
      <c r="MB34" s="580"/>
      <c r="MC34" s="580"/>
      <c r="MD34" s="580"/>
      <c r="ME34" s="580"/>
      <c r="MF34" s="580"/>
      <c r="MG34" s="580"/>
      <c r="MH34" s="580"/>
      <c r="MI34" s="580"/>
      <c r="MJ34" s="580"/>
      <c r="MK34" s="580"/>
      <c r="ML34" s="580"/>
      <c r="MM34" s="580"/>
      <c r="MN34" s="580"/>
      <c r="MO34" s="580"/>
      <c r="MP34" s="580"/>
      <c r="MQ34" s="580"/>
      <c r="MR34" s="580"/>
      <c r="MS34" s="580"/>
      <c r="MT34" s="580"/>
      <c r="MU34" s="580"/>
      <c r="MV34" s="580"/>
      <c r="MW34" s="580"/>
      <c r="MX34" s="580"/>
      <c r="MY34" s="580"/>
      <c r="MZ34" s="580"/>
      <c r="NA34" s="580"/>
      <c r="NB34" s="580"/>
      <c r="NC34" s="580"/>
      <c r="ND34" s="580"/>
      <c r="NE34" s="580"/>
      <c r="NF34" s="580"/>
      <c r="NG34" s="580"/>
      <c r="NH34" s="580"/>
      <c r="NI34" s="580"/>
      <c r="NJ34" s="580"/>
      <c r="NK34" s="580"/>
      <c r="NL34" s="580"/>
      <c r="NM34" s="580"/>
      <c r="NN34" s="580"/>
      <c r="NO34" s="580"/>
      <c r="NP34" s="580"/>
      <c r="NQ34" s="580"/>
      <c r="NR34" s="580"/>
      <c r="NS34" s="580"/>
      <c r="NT34" s="580"/>
      <c r="NU34" s="580"/>
      <c r="NV34" s="580"/>
      <c r="NW34" s="580"/>
      <c r="NX34" s="580"/>
      <c r="NY34" s="580"/>
      <c r="NZ34" s="580"/>
      <c r="OA34" s="580"/>
      <c r="OB34" s="580"/>
      <c r="OC34" s="580"/>
      <c r="OD34" s="580"/>
      <c r="OE34" s="580"/>
      <c r="OF34" s="580"/>
      <c r="OG34" s="580"/>
      <c r="OH34" s="580"/>
      <c r="OI34" s="580"/>
      <c r="OJ34" s="580"/>
      <c r="OK34" s="580"/>
      <c r="OL34" s="580"/>
      <c r="OM34" s="580"/>
      <c r="ON34" s="580"/>
      <c r="OO34" s="580"/>
      <c r="OP34" s="580"/>
      <c r="OQ34" s="580"/>
      <c r="OR34" s="580"/>
      <c r="OS34" s="580"/>
      <c r="OT34" s="580"/>
      <c r="OU34" s="580"/>
      <c r="OV34" s="580"/>
      <c r="OW34" s="580"/>
      <c r="OX34" s="580"/>
      <c r="OY34" s="580"/>
      <c r="OZ34" s="580"/>
      <c r="PA34" s="580"/>
      <c r="PB34" s="580"/>
      <c r="PC34" s="580"/>
      <c r="PD34" s="580"/>
      <c r="PE34" s="580"/>
      <c r="PF34" s="580"/>
      <c r="PG34" s="580"/>
      <c r="PH34" s="580"/>
      <c r="PI34" s="580"/>
      <c r="PJ34" s="580"/>
      <c r="PK34" s="580"/>
      <c r="PL34" s="580"/>
      <c r="PM34" s="580"/>
      <c r="PN34" s="580"/>
      <c r="PO34" s="580"/>
      <c r="PP34" s="580"/>
      <c r="PQ34" s="580"/>
      <c r="PR34" s="580"/>
      <c r="PS34" s="580"/>
      <c r="PT34" s="580"/>
      <c r="PU34" s="580"/>
      <c r="PV34" s="580"/>
      <c r="PW34" s="580"/>
      <c r="PX34" s="580"/>
      <c r="PY34" s="580"/>
      <c r="PZ34" s="580"/>
      <c r="QA34" s="580"/>
      <c r="QB34" s="580"/>
      <c r="QC34" s="580"/>
      <c r="QD34" s="580"/>
      <c r="QE34" s="580"/>
      <c r="QF34" s="580"/>
      <c r="QG34" s="580"/>
      <c r="QH34" s="580"/>
      <c r="QI34" s="580"/>
      <c r="QJ34" s="580"/>
      <c r="QK34" s="580"/>
      <c r="QL34" s="580"/>
      <c r="QM34" s="580"/>
      <c r="QN34" s="580"/>
      <c r="QO34" s="580"/>
      <c r="QP34" s="580"/>
      <c r="QQ34" s="580"/>
      <c r="QR34" s="580"/>
      <c r="QS34" s="580"/>
      <c r="QT34" s="580"/>
      <c r="QU34" s="580"/>
      <c r="QV34" s="580"/>
      <c r="QW34" s="580"/>
      <c r="QX34" s="580"/>
      <c r="QY34" s="580"/>
      <c r="QZ34" s="580"/>
      <c r="RA34" s="580"/>
      <c r="RB34" s="580"/>
      <c r="RC34" s="580"/>
      <c r="RD34" s="580"/>
      <c r="RE34" s="580"/>
      <c r="RF34" s="580"/>
      <c r="RG34" s="580"/>
      <c r="RH34" s="580"/>
      <c r="RI34" s="580"/>
      <c r="RJ34" s="580"/>
      <c r="RK34" s="580"/>
      <c r="RL34" s="580"/>
      <c r="RM34" s="580"/>
      <c r="RN34" s="580"/>
      <c r="RO34" s="580"/>
      <c r="RP34" s="580"/>
      <c r="RQ34" s="580"/>
      <c r="RR34" s="580"/>
      <c r="RS34" s="580"/>
      <c r="RT34" s="580"/>
      <c r="RU34" s="580"/>
      <c r="RV34" s="580"/>
      <c r="RW34" s="580"/>
      <c r="RX34" s="580"/>
      <c r="RY34" s="580"/>
      <c r="RZ34" s="580"/>
      <c r="SA34" s="580"/>
      <c r="SB34" s="580"/>
      <c r="SC34" s="580"/>
      <c r="SD34" s="580"/>
      <c r="SE34" s="580"/>
      <c r="SF34" s="580"/>
      <c r="SG34" s="580"/>
      <c r="SH34" s="580"/>
      <c r="SI34" s="580"/>
      <c r="SJ34" s="580"/>
      <c r="SK34" s="580"/>
      <c r="SL34" s="580"/>
      <c r="SM34" s="580"/>
      <c r="SN34" s="580"/>
      <c r="SO34" s="580"/>
      <c r="SP34" s="580"/>
      <c r="SQ34" s="580"/>
      <c r="SR34" s="580"/>
      <c r="SS34" s="580"/>
      <c r="ST34" s="580"/>
      <c r="SU34" s="580"/>
      <c r="SV34" s="580"/>
      <c r="SW34" s="580"/>
      <c r="SX34" s="580"/>
      <c r="SY34" s="580"/>
      <c r="SZ34" s="580"/>
      <c r="TA34" s="580"/>
      <c r="TB34" s="580"/>
      <c r="TC34" s="580"/>
      <c r="TD34" s="580"/>
      <c r="TE34" s="580"/>
      <c r="TF34" s="580"/>
      <c r="TG34" s="580"/>
      <c r="TH34" s="580"/>
      <c r="TI34" s="580"/>
      <c r="TJ34" s="580"/>
      <c r="TK34" s="580"/>
      <c r="TL34" s="580"/>
      <c r="TM34" s="580"/>
      <c r="TN34" s="580"/>
      <c r="TO34" s="580"/>
      <c r="TP34" s="580"/>
      <c r="TQ34" s="580"/>
    </row>
    <row r="35" spans="1:537" s="581" customFormat="1" ht="30.75" customHeight="1" x14ac:dyDescent="0.35">
      <c r="A35" s="1352"/>
      <c r="B35" s="1346" t="s">
        <v>626</v>
      </c>
      <c r="C35" s="1688" t="s">
        <v>627</v>
      </c>
      <c r="D35" s="1720" t="s">
        <v>628</v>
      </c>
      <c r="E35" s="1365"/>
      <c r="F35" s="1679"/>
      <c r="G35" s="576">
        <v>23</v>
      </c>
      <c r="H35" s="422" t="s">
        <v>629</v>
      </c>
      <c r="I35" s="577">
        <v>0.05</v>
      </c>
      <c r="J35" s="516"/>
      <c r="M35" s="516"/>
      <c r="N35" s="516">
        <v>1</v>
      </c>
      <c r="P35" s="516"/>
      <c r="Q35" s="516"/>
      <c r="R35" s="516"/>
      <c r="S35" s="516"/>
      <c r="T35" s="516"/>
      <c r="U35" s="516"/>
      <c r="V35" s="1347"/>
      <c r="W35" s="599"/>
      <c r="X35" s="422"/>
      <c r="Y35" s="582"/>
      <c r="Z35" s="528"/>
      <c r="AA35" s="579"/>
      <c r="AB35" s="580"/>
      <c r="AC35" s="580"/>
      <c r="AD35" s="580"/>
      <c r="AE35" s="580"/>
      <c r="AF35" s="580"/>
      <c r="AG35" s="580"/>
      <c r="AH35" s="580"/>
      <c r="AI35" s="580"/>
      <c r="AJ35" s="580"/>
      <c r="AK35" s="580"/>
      <c r="AL35" s="580"/>
      <c r="AM35" s="580"/>
      <c r="AN35" s="580"/>
      <c r="AO35" s="580"/>
      <c r="AP35" s="580"/>
      <c r="AQ35" s="580"/>
      <c r="AR35" s="580"/>
      <c r="AS35" s="580"/>
      <c r="AT35" s="580"/>
      <c r="AU35" s="580"/>
      <c r="AV35" s="580"/>
      <c r="AW35" s="580"/>
      <c r="AX35" s="580"/>
      <c r="AY35" s="580"/>
      <c r="AZ35" s="580"/>
      <c r="BA35" s="580"/>
      <c r="BB35" s="580"/>
      <c r="BC35" s="580"/>
      <c r="BD35" s="580"/>
      <c r="BE35" s="580"/>
      <c r="BF35" s="580"/>
      <c r="BG35" s="580"/>
      <c r="BH35" s="580"/>
      <c r="BI35" s="580"/>
      <c r="BJ35" s="580"/>
      <c r="BK35" s="580"/>
      <c r="BL35" s="580"/>
      <c r="BM35" s="580"/>
      <c r="BN35" s="580"/>
      <c r="BO35" s="580"/>
      <c r="BP35" s="580"/>
      <c r="BQ35" s="580"/>
      <c r="BR35" s="580"/>
      <c r="BS35" s="580"/>
      <c r="BT35" s="580"/>
      <c r="BU35" s="580"/>
      <c r="BV35" s="580"/>
      <c r="BW35" s="580"/>
      <c r="BX35" s="580"/>
      <c r="BY35" s="580"/>
      <c r="BZ35" s="580"/>
      <c r="CA35" s="580"/>
      <c r="CB35" s="580"/>
      <c r="CC35" s="580"/>
      <c r="CD35" s="580"/>
      <c r="CE35" s="580"/>
      <c r="CF35" s="580"/>
      <c r="CG35" s="580"/>
      <c r="CH35" s="580"/>
      <c r="CI35" s="580"/>
      <c r="CJ35" s="580"/>
      <c r="CK35" s="580"/>
      <c r="CL35" s="580"/>
      <c r="CM35" s="580"/>
      <c r="CN35" s="580"/>
      <c r="CO35" s="580"/>
      <c r="CP35" s="580"/>
      <c r="CQ35" s="580"/>
      <c r="CR35" s="580"/>
      <c r="CS35" s="580"/>
      <c r="CT35" s="580"/>
      <c r="CU35" s="580"/>
      <c r="CV35" s="580"/>
      <c r="CW35" s="580"/>
      <c r="CX35" s="580"/>
      <c r="CY35" s="580"/>
      <c r="CZ35" s="580"/>
      <c r="DA35" s="580"/>
      <c r="DB35" s="580"/>
      <c r="DC35" s="580"/>
      <c r="DD35" s="580"/>
      <c r="DE35" s="580"/>
      <c r="DF35" s="580"/>
      <c r="DG35" s="580"/>
      <c r="DH35" s="580"/>
      <c r="DI35" s="580"/>
      <c r="DJ35" s="580"/>
      <c r="DK35" s="580"/>
      <c r="DL35" s="580"/>
      <c r="DM35" s="580"/>
      <c r="DN35" s="580"/>
      <c r="DO35" s="580"/>
      <c r="DP35" s="580"/>
      <c r="DQ35" s="580"/>
      <c r="DR35" s="580"/>
      <c r="DS35" s="580"/>
      <c r="DT35" s="580"/>
      <c r="DU35" s="580"/>
      <c r="DV35" s="580"/>
      <c r="DW35" s="580"/>
      <c r="DX35" s="580"/>
      <c r="DY35" s="580"/>
      <c r="DZ35" s="580"/>
      <c r="EA35" s="580"/>
      <c r="EB35" s="580"/>
      <c r="EC35" s="580"/>
      <c r="ED35" s="580"/>
      <c r="EE35" s="580"/>
      <c r="EF35" s="580"/>
      <c r="EG35" s="580"/>
      <c r="EH35" s="580"/>
      <c r="EI35" s="580"/>
      <c r="EJ35" s="580"/>
      <c r="EK35" s="580"/>
      <c r="EL35" s="580"/>
      <c r="EM35" s="580"/>
      <c r="EN35" s="580"/>
      <c r="EO35" s="580"/>
      <c r="EP35" s="580"/>
      <c r="EQ35" s="580"/>
      <c r="ER35" s="580"/>
      <c r="ES35" s="580"/>
      <c r="ET35" s="580"/>
      <c r="EU35" s="580"/>
      <c r="EV35" s="580"/>
      <c r="EW35" s="580"/>
      <c r="EX35" s="580"/>
      <c r="EY35" s="580"/>
      <c r="EZ35" s="580"/>
      <c r="FA35" s="580"/>
      <c r="FB35" s="580"/>
      <c r="FC35" s="580"/>
      <c r="FD35" s="580"/>
      <c r="FE35" s="580"/>
      <c r="FF35" s="580"/>
      <c r="FG35" s="580"/>
      <c r="FH35" s="580"/>
      <c r="FI35" s="580"/>
      <c r="FJ35" s="580"/>
      <c r="FK35" s="580"/>
      <c r="FL35" s="580"/>
      <c r="FM35" s="580"/>
      <c r="FN35" s="580"/>
      <c r="FO35" s="580"/>
      <c r="FP35" s="580"/>
      <c r="FQ35" s="580"/>
      <c r="FR35" s="580"/>
      <c r="FS35" s="580"/>
      <c r="FT35" s="580"/>
      <c r="FU35" s="580"/>
      <c r="FV35" s="580"/>
      <c r="FW35" s="580"/>
      <c r="FX35" s="580"/>
      <c r="FY35" s="580"/>
      <c r="FZ35" s="580"/>
      <c r="GA35" s="580"/>
      <c r="GB35" s="580"/>
      <c r="GC35" s="580"/>
      <c r="GD35" s="580"/>
      <c r="GE35" s="580"/>
      <c r="GF35" s="580"/>
      <c r="GG35" s="580"/>
      <c r="GH35" s="580"/>
      <c r="GI35" s="580"/>
      <c r="GJ35" s="580"/>
      <c r="GK35" s="580"/>
      <c r="GL35" s="580"/>
      <c r="GM35" s="580"/>
      <c r="GN35" s="580"/>
      <c r="GO35" s="580"/>
      <c r="GP35" s="580"/>
      <c r="GQ35" s="580"/>
      <c r="GR35" s="580"/>
      <c r="GS35" s="580"/>
      <c r="GT35" s="580"/>
      <c r="GU35" s="580"/>
      <c r="GV35" s="580"/>
      <c r="GW35" s="580"/>
      <c r="GX35" s="580"/>
      <c r="GY35" s="580"/>
      <c r="GZ35" s="580"/>
      <c r="HA35" s="580"/>
      <c r="HB35" s="580"/>
      <c r="HC35" s="580"/>
      <c r="HD35" s="580"/>
      <c r="HE35" s="580"/>
      <c r="HF35" s="580"/>
      <c r="HG35" s="580"/>
      <c r="HH35" s="580"/>
      <c r="HI35" s="580"/>
      <c r="HJ35" s="580"/>
      <c r="HK35" s="580"/>
      <c r="HL35" s="580"/>
      <c r="HM35" s="580"/>
      <c r="HN35" s="580"/>
      <c r="HO35" s="580"/>
      <c r="HP35" s="580"/>
      <c r="HQ35" s="580"/>
      <c r="HR35" s="580"/>
      <c r="HS35" s="580"/>
      <c r="HT35" s="580"/>
      <c r="HU35" s="580"/>
      <c r="HV35" s="580"/>
      <c r="HW35" s="580"/>
      <c r="HX35" s="580"/>
      <c r="HY35" s="580"/>
      <c r="HZ35" s="580"/>
      <c r="IA35" s="580"/>
      <c r="IB35" s="580"/>
      <c r="IC35" s="580"/>
      <c r="ID35" s="580"/>
      <c r="IE35" s="580"/>
      <c r="IF35" s="580"/>
      <c r="IG35" s="580"/>
      <c r="IH35" s="580"/>
      <c r="II35" s="580"/>
      <c r="IJ35" s="580"/>
      <c r="IK35" s="580"/>
      <c r="IL35" s="580"/>
      <c r="IM35" s="580"/>
      <c r="IN35" s="580"/>
      <c r="IO35" s="580"/>
      <c r="IP35" s="580"/>
      <c r="IQ35" s="580"/>
      <c r="IR35" s="580"/>
      <c r="IS35" s="580"/>
      <c r="IT35" s="580"/>
      <c r="IU35" s="580"/>
      <c r="IV35" s="580"/>
      <c r="IW35" s="580"/>
      <c r="IX35" s="580"/>
      <c r="IY35" s="580"/>
      <c r="IZ35" s="580"/>
      <c r="JA35" s="580"/>
      <c r="JB35" s="580"/>
      <c r="JC35" s="580"/>
      <c r="JD35" s="580"/>
      <c r="JE35" s="580"/>
      <c r="JF35" s="580"/>
      <c r="JG35" s="580"/>
      <c r="JH35" s="580"/>
      <c r="JI35" s="580"/>
      <c r="JJ35" s="580"/>
      <c r="JK35" s="580"/>
      <c r="JL35" s="580"/>
      <c r="JM35" s="580"/>
      <c r="JN35" s="580"/>
      <c r="JO35" s="580"/>
      <c r="JP35" s="580"/>
      <c r="JQ35" s="580"/>
      <c r="JR35" s="580"/>
      <c r="JS35" s="580"/>
      <c r="JT35" s="580"/>
      <c r="JU35" s="580"/>
      <c r="JV35" s="580"/>
      <c r="JW35" s="580"/>
      <c r="JX35" s="580"/>
      <c r="JY35" s="580"/>
      <c r="JZ35" s="580"/>
      <c r="KA35" s="580"/>
      <c r="KB35" s="580"/>
      <c r="KC35" s="580"/>
      <c r="KD35" s="580"/>
      <c r="KE35" s="580"/>
      <c r="KF35" s="580"/>
      <c r="KG35" s="580"/>
      <c r="KH35" s="580"/>
      <c r="KI35" s="580"/>
      <c r="KJ35" s="580"/>
      <c r="KK35" s="580"/>
      <c r="KL35" s="580"/>
      <c r="KM35" s="580"/>
      <c r="KN35" s="580"/>
      <c r="KO35" s="580"/>
      <c r="KP35" s="580"/>
      <c r="KQ35" s="580"/>
      <c r="KR35" s="580"/>
      <c r="KS35" s="580"/>
      <c r="KT35" s="580"/>
      <c r="KU35" s="580"/>
      <c r="KV35" s="580"/>
      <c r="KW35" s="580"/>
      <c r="KX35" s="580"/>
      <c r="KY35" s="580"/>
      <c r="KZ35" s="580"/>
      <c r="LA35" s="580"/>
      <c r="LB35" s="580"/>
      <c r="LC35" s="580"/>
      <c r="LD35" s="580"/>
      <c r="LE35" s="580"/>
      <c r="LF35" s="580"/>
      <c r="LG35" s="580"/>
      <c r="LH35" s="580"/>
      <c r="LI35" s="580"/>
      <c r="LJ35" s="580"/>
      <c r="LK35" s="580"/>
      <c r="LL35" s="580"/>
      <c r="LM35" s="580"/>
      <c r="LN35" s="580"/>
      <c r="LO35" s="580"/>
      <c r="LP35" s="580"/>
      <c r="LQ35" s="580"/>
      <c r="LR35" s="580"/>
      <c r="LS35" s="580"/>
      <c r="LT35" s="580"/>
      <c r="LU35" s="580"/>
      <c r="LV35" s="580"/>
      <c r="LW35" s="580"/>
      <c r="LX35" s="580"/>
      <c r="LY35" s="580"/>
      <c r="LZ35" s="580"/>
      <c r="MA35" s="580"/>
      <c r="MB35" s="580"/>
      <c r="MC35" s="580"/>
      <c r="MD35" s="580"/>
      <c r="ME35" s="580"/>
      <c r="MF35" s="580"/>
      <c r="MG35" s="580"/>
      <c r="MH35" s="580"/>
      <c r="MI35" s="580"/>
      <c r="MJ35" s="580"/>
      <c r="MK35" s="580"/>
      <c r="ML35" s="580"/>
      <c r="MM35" s="580"/>
      <c r="MN35" s="580"/>
      <c r="MO35" s="580"/>
      <c r="MP35" s="580"/>
      <c r="MQ35" s="580"/>
      <c r="MR35" s="580"/>
      <c r="MS35" s="580"/>
      <c r="MT35" s="580"/>
      <c r="MU35" s="580"/>
      <c r="MV35" s="580"/>
      <c r="MW35" s="580"/>
      <c r="MX35" s="580"/>
      <c r="MY35" s="580"/>
      <c r="MZ35" s="580"/>
      <c r="NA35" s="580"/>
      <c r="NB35" s="580"/>
      <c r="NC35" s="580"/>
      <c r="ND35" s="580"/>
      <c r="NE35" s="580"/>
      <c r="NF35" s="580"/>
      <c r="NG35" s="580"/>
      <c r="NH35" s="580"/>
      <c r="NI35" s="580"/>
      <c r="NJ35" s="580"/>
      <c r="NK35" s="580"/>
      <c r="NL35" s="580"/>
      <c r="NM35" s="580"/>
      <c r="NN35" s="580"/>
      <c r="NO35" s="580"/>
      <c r="NP35" s="580"/>
      <c r="NQ35" s="580"/>
      <c r="NR35" s="580"/>
      <c r="NS35" s="580"/>
      <c r="NT35" s="580"/>
      <c r="NU35" s="580"/>
      <c r="NV35" s="580"/>
      <c r="NW35" s="580"/>
      <c r="NX35" s="580"/>
      <c r="NY35" s="580"/>
      <c r="NZ35" s="580"/>
      <c r="OA35" s="580"/>
      <c r="OB35" s="580"/>
      <c r="OC35" s="580"/>
      <c r="OD35" s="580"/>
      <c r="OE35" s="580"/>
      <c r="OF35" s="580"/>
      <c r="OG35" s="580"/>
      <c r="OH35" s="580"/>
      <c r="OI35" s="580"/>
      <c r="OJ35" s="580"/>
      <c r="OK35" s="580"/>
      <c r="OL35" s="580"/>
      <c r="OM35" s="580"/>
      <c r="ON35" s="580"/>
      <c r="OO35" s="580"/>
      <c r="OP35" s="580"/>
      <c r="OQ35" s="580"/>
      <c r="OR35" s="580"/>
      <c r="OS35" s="580"/>
      <c r="OT35" s="580"/>
      <c r="OU35" s="580"/>
      <c r="OV35" s="580"/>
      <c r="OW35" s="580"/>
      <c r="OX35" s="580"/>
      <c r="OY35" s="580"/>
      <c r="OZ35" s="580"/>
      <c r="PA35" s="580"/>
      <c r="PB35" s="580"/>
      <c r="PC35" s="580"/>
      <c r="PD35" s="580"/>
      <c r="PE35" s="580"/>
      <c r="PF35" s="580"/>
      <c r="PG35" s="580"/>
      <c r="PH35" s="580"/>
      <c r="PI35" s="580"/>
      <c r="PJ35" s="580"/>
      <c r="PK35" s="580"/>
      <c r="PL35" s="580"/>
      <c r="PM35" s="580"/>
      <c r="PN35" s="580"/>
      <c r="PO35" s="580"/>
      <c r="PP35" s="580"/>
      <c r="PQ35" s="580"/>
      <c r="PR35" s="580"/>
      <c r="PS35" s="580"/>
      <c r="PT35" s="580"/>
      <c r="PU35" s="580"/>
      <c r="PV35" s="580"/>
      <c r="PW35" s="580"/>
      <c r="PX35" s="580"/>
      <c r="PY35" s="580"/>
      <c r="PZ35" s="580"/>
      <c r="QA35" s="580"/>
      <c r="QB35" s="580"/>
      <c r="QC35" s="580"/>
      <c r="QD35" s="580"/>
      <c r="QE35" s="580"/>
      <c r="QF35" s="580"/>
      <c r="QG35" s="580"/>
      <c r="QH35" s="580"/>
      <c r="QI35" s="580"/>
      <c r="QJ35" s="580"/>
      <c r="QK35" s="580"/>
      <c r="QL35" s="580"/>
      <c r="QM35" s="580"/>
      <c r="QN35" s="580"/>
      <c r="QO35" s="580"/>
      <c r="QP35" s="580"/>
      <c r="QQ35" s="580"/>
      <c r="QR35" s="580"/>
      <c r="QS35" s="580"/>
      <c r="QT35" s="580"/>
      <c r="QU35" s="580"/>
      <c r="QV35" s="580"/>
      <c r="QW35" s="580"/>
      <c r="QX35" s="580"/>
      <c r="QY35" s="580"/>
      <c r="QZ35" s="580"/>
      <c r="RA35" s="580"/>
      <c r="RB35" s="580"/>
      <c r="RC35" s="580"/>
      <c r="RD35" s="580"/>
      <c r="RE35" s="580"/>
      <c r="RF35" s="580"/>
      <c r="RG35" s="580"/>
      <c r="RH35" s="580"/>
      <c r="RI35" s="580"/>
      <c r="RJ35" s="580"/>
      <c r="RK35" s="580"/>
      <c r="RL35" s="580"/>
      <c r="RM35" s="580"/>
      <c r="RN35" s="580"/>
      <c r="RO35" s="580"/>
      <c r="RP35" s="580"/>
      <c r="RQ35" s="580"/>
      <c r="RR35" s="580"/>
      <c r="RS35" s="580"/>
      <c r="RT35" s="580"/>
      <c r="RU35" s="580"/>
      <c r="RV35" s="580"/>
      <c r="RW35" s="580"/>
      <c r="RX35" s="580"/>
      <c r="RY35" s="580"/>
      <c r="RZ35" s="580"/>
      <c r="SA35" s="580"/>
      <c r="SB35" s="580"/>
      <c r="SC35" s="580"/>
      <c r="SD35" s="580"/>
      <c r="SE35" s="580"/>
      <c r="SF35" s="580"/>
      <c r="SG35" s="580"/>
      <c r="SH35" s="580"/>
      <c r="SI35" s="580"/>
      <c r="SJ35" s="580"/>
      <c r="SK35" s="580"/>
      <c r="SL35" s="580"/>
      <c r="SM35" s="580"/>
      <c r="SN35" s="580"/>
      <c r="SO35" s="580"/>
      <c r="SP35" s="580"/>
      <c r="SQ35" s="580"/>
      <c r="SR35" s="580"/>
      <c r="SS35" s="580"/>
      <c r="ST35" s="580"/>
      <c r="SU35" s="580"/>
      <c r="SV35" s="580"/>
      <c r="SW35" s="580"/>
      <c r="SX35" s="580"/>
      <c r="SY35" s="580"/>
      <c r="SZ35" s="580"/>
      <c r="TA35" s="580"/>
      <c r="TB35" s="580"/>
      <c r="TC35" s="580"/>
      <c r="TD35" s="580"/>
      <c r="TE35" s="580"/>
      <c r="TF35" s="580"/>
      <c r="TG35" s="580"/>
      <c r="TH35" s="580"/>
      <c r="TI35" s="580"/>
      <c r="TJ35" s="580"/>
      <c r="TK35" s="580"/>
      <c r="TL35" s="580"/>
      <c r="TM35" s="580"/>
      <c r="TN35" s="580"/>
      <c r="TO35" s="580"/>
      <c r="TP35" s="580"/>
      <c r="TQ35" s="580"/>
    </row>
    <row r="36" spans="1:537" s="581" customFormat="1" ht="30.75" customHeight="1" x14ac:dyDescent="0.35">
      <c r="A36" s="1352"/>
      <c r="B36" s="1347"/>
      <c r="C36" s="1689"/>
      <c r="D36" s="1721"/>
      <c r="E36" s="1365"/>
      <c r="F36" s="1679"/>
      <c r="G36" s="576">
        <v>24</v>
      </c>
      <c r="H36" s="422" t="s">
        <v>630</v>
      </c>
      <c r="I36" s="577">
        <v>0.03</v>
      </c>
      <c r="J36" s="516"/>
      <c r="K36" s="516"/>
      <c r="L36" s="516"/>
      <c r="M36" s="516"/>
      <c r="N36" s="516">
        <v>1</v>
      </c>
      <c r="P36" s="516"/>
      <c r="Q36" s="516"/>
      <c r="R36" s="516"/>
      <c r="S36" s="516"/>
      <c r="T36" s="516"/>
      <c r="U36" s="516"/>
      <c r="V36" s="1347"/>
      <c r="W36" s="599"/>
      <c r="X36" s="422"/>
      <c r="Y36" s="596" t="s">
        <v>316</v>
      </c>
      <c r="Z36" s="528">
        <v>35000</v>
      </c>
      <c r="AA36" s="579"/>
      <c r="AB36" s="580"/>
      <c r="AC36" s="580"/>
      <c r="AD36" s="580"/>
      <c r="AE36" s="580"/>
      <c r="AF36" s="580"/>
      <c r="AG36" s="580"/>
      <c r="AH36" s="580"/>
      <c r="AI36" s="580"/>
      <c r="AJ36" s="580"/>
      <c r="AK36" s="580"/>
      <c r="AL36" s="580"/>
      <c r="AM36" s="580"/>
      <c r="AN36" s="580"/>
      <c r="AO36" s="580"/>
      <c r="AP36" s="580"/>
      <c r="AQ36" s="580"/>
      <c r="AR36" s="580"/>
      <c r="AS36" s="580"/>
      <c r="AT36" s="580"/>
      <c r="AU36" s="580"/>
      <c r="AV36" s="580"/>
      <c r="AW36" s="580"/>
      <c r="AX36" s="580"/>
      <c r="AY36" s="580"/>
      <c r="AZ36" s="580"/>
      <c r="BA36" s="580"/>
      <c r="BB36" s="580"/>
      <c r="BC36" s="580"/>
      <c r="BD36" s="580"/>
      <c r="BE36" s="580"/>
      <c r="BF36" s="580"/>
      <c r="BG36" s="580"/>
      <c r="BH36" s="580"/>
      <c r="BI36" s="580"/>
      <c r="BJ36" s="580"/>
      <c r="BK36" s="580"/>
      <c r="BL36" s="580"/>
      <c r="BM36" s="580"/>
      <c r="BN36" s="580"/>
      <c r="BO36" s="580"/>
      <c r="BP36" s="580"/>
      <c r="BQ36" s="580"/>
      <c r="BR36" s="580"/>
      <c r="BS36" s="580"/>
      <c r="BT36" s="580"/>
      <c r="BU36" s="580"/>
      <c r="BV36" s="580"/>
      <c r="BW36" s="580"/>
      <c r="BX36" s="580"/>
      <c r="BY36" s="580"/>
      <c r="BZ36" s="580"/>
      <c r="CA36" s="580"/>
      <c r="CB36" s="580"/>
      <c r="CC36" s="580"/>
      <c r="CD36" s="580"/>
      <c r="CE36" s="580"/>
      <c r="CF36" s="580"/>
      <c r="CG36" s="580"/>
      <c r="CH36" s="580"/>
      <c r="CI36" s="580"/>
      <c r="CJ36" s="580"/>
      <c r="CK36" s="580"/>
      <c r="CL36" s="580"/>
      <c r="CM36" s="580"/>
      <c r="CN36" s="580"/>
      <c r="CO36" s="580"/>
      <c r="CP36" s="580"/>
      <c r="CQ36" s="580"/>
      <c r="CR36" s="580"/>
      <c r="CS36" s="580"/>
      <c r="CT36" s="580"/>
      <c r="CU36" s="580"/>
      <c r="CV36" s="580"/>
      <c r="CW36" s="580"/>
      <c r="CX36" s="580"/>
      <c r="CY36" s="580"/>
      <c r="CZ36" s="580"/>
      <c r="DA36" s="580"/>
      <c r="DB36" s="580"/>
      <c r="DC36" s="580"/>
      <c r="DD36" s="580"/>
      <c r="DE36" s="580"/>
      <c r="DF36" s="580"/>
      <c r="DG36" s="580"/>
      <c r="DH36" s="580"/>
      <c r="DI36" s="580"/>
      <c r="DJ36" s="580"/>
      <c r="DK36" s="580"/>
      <c r="DL36" s="580"/>
      <c r="DM36" s="580"/>
      <c r="DN36" s="580"/>
      <c r="DO36" s="580"/>
      <c r="DP36" s="580"/>
      <c r="DQ36" s="580"/>
      <c r="DR36" s="580"/>
      <c r="DS36" s="580"/>
      <c r="DT36" s="580"/>
      <c r="DU36" s="580"/>
      <c r="DV36" s="580"/>
      <c r="DW36" s="580"/>
      <c r="DX36" s="580"/>
      <c r="DY36" s="580"/>
      <c r="DZ36" s="580"/>
      <c r="EA36" s="580"/>
      <c r="EB36" s="580"/>
      <c r="EC36" s="580"/>
      <c r="ED36" s="580"/>
      <c r="EE36" s="580"/>
      <c r="EF36" s="580"/>
      <c r="EG36" s="580"/>
      <c r="EH36" s="580"/>
      <c r="EI36" s="580"/>
      <c r="EJ36" s="580"/>
      <c r="EK36" s="580"/>
      <c r="EL36" s="580"/>
      <c r="EM36" s="580"/>
      <c r="EN36" s="580"/>
      <c r="EO36" s="580"/>
      <c r="EP36" s="580"/>
      <c r="EQ36" s="580"/>
      <c r="ER36" s="580"/>
      <c r="ES36" s="580"/>
      <c r="ET36" s="580"/>
      <c r="EU36" s="580"/>
      <c r="EV36" s="580"/>
      <c r="EW36" s="580"/>
      <c r="EX36" s="580"/>
      <c r="EY36" s="580"/>
      <c r="EZ36" s="580"/>
      <c r="FA36" s="580"/>
      <c r="FB36" s="580"/>
      <c r="FC36" s="580"/>
      <c r="FD36" s="580"/>
      <c r="FE36" s="580"/>
      <c r="FF36" s="580"/>
      <c r="FG36" s="580"/>
      <c r="FH36" s="580"/>
      <c r="FI36" s="580"/>
      <c r="FJ36" s="580"/>
      <c r="FK36" s="580"/>
      <c r="FL36" s="580"/>
      <c r="FM36" s="580"/>
      <c r="FN36" s="580"/>
      <c r="FO36" s="580"/>
      <c r="FP36" s="580"/>
      <c r="FQ36" s="580"/>
      <c r="FR36" s="580"/>
      <c r="FS36" s="580"/>
      <c r="FT36" s="580"/>
      <c r="FU36" s="580"/>
      <c r="FV36" s="580"/>
      <c r="FW36" s="580"/>
      <c r="FX36" s="580"/>
      <c r="FY36" s="580"/>
      <c r="FZ36" s="580"/>
      <c r="GA36" s="580"/>
      <c r="GB36" s="580"/>
      <c r="GC36" s="580"/>
      <c r="GD36" s="580"/>
      <c r="GE36" s="580"/>
      <c r="GF36" s="580"/>
      <c r="GG36" s="580"/>
      <c r="GH36" s="580"/>
      <c r="GI36" s="580"/>
      <c r="GJ36" s="580"/>
      <c r="GK36" s="580"/>
      <c r="GL36" s="580"/>
      <c r="GM36" s="580"/>
      <c r="GN36" s="580"/>
      <c r="GO36" s="580"/>
      <c r="GP36" s="580"/>
      <c r="GQ36" s="580"/>
      <c r="GR36" s="580"/>
      <c r="GS36" s="580"/>
      <c r="GT36" s="580"/>
      <c r="GU36" s="580"/>
      <c r="GV36" s="580"/>
      <c r="GW36" s="580"/>
      <c r="GX36" s="580"/>
      <c r="GY36" s="580"/>
      <c r="GZ36" s="580"/>
      <c r="HA36" s="580"/>
      <c r="HB36" s="580"/>
      <c r="HC36" s="580"/>
      <c r="HD36" s="580"/>
      <c r="HE36" s="580"/>
      <c r="HF36" s="580"/>
      <c r="HG36" s="580"/>
      <c r="HH36" s="580"/>
      <c r="HI36" s="580"/>
      <c r="HJ36" s="580"/>
      <c r="HK36" s="580"/>
      <c r="HL36" s="580"/>
      <c r="HM36" s="580"/>
      <c r="HN36" s="580"/>
      <c r="HO36" s="580"/>
      <c r="HP36" s="580"/>
      <c r="HQ36" s="580"/>
      <c r="HR36" s="580"/>
      <c r="HS36" s="580"/>
      <c r="HT36" s="580"/>
      <c r="HU36" s="580"/>
      <c r="HV36" s="580"/>
      <c r="HW36" s="580"/>
      <c r="HX36" s="580"/>
      <c r="HY36" s="580"/>
      <c r="HZ36" s="580"/>
      <c r="IA36" s="580"/>
      <c r="IB36" s="580"/>
      <c r="IC36" s="580"/>
      <c r="ID36" s="580"/>
      <c r="IE36" s="580"/>
      <c r="IF36" s="580"/>
      <c r="IG36" s="580"/>
      <c r="IH36" s="580"/>
      <c r="II36" s="580"/>
      <c r="IJ36" s="580"/>
      <c r="IK36" s="580"/>
      <c r="IL36" s="580"/>
      <c r="IM36" s="580"/>
      <c r="IN36" s="580"/>
      <c r="IO36" s="580"/>
      <c r="IP36" s="580"/>
      <c r="IQ36" s="580"/>
      <c r="IR36" s="580"/>
      <c r="IS36" s="580"/>
      <c r="IT36" s="580"/>
      <c r="IU36" s="580"/>
      <c r="IV36" s="580"/>
      <c r="IW36" s="580"/>
      <c r="IX36" s="580"/>
      <c r="IY36" s="580"/>
      <c r="IZ36" s="580"/>
      <c r="JA36" s="580"/>
      <c r="JB36" s="580"/>
      <c r="JC36" s="580"/>
      <c r="JD36" s="580"/>
      <c r="JE36" s="580"/>
      <c r="JF36" s="580"/>
      <c r="JG36" s="580"/>
      <c r="JH36" s="580"/>
      <c r="JI36" s="580"/>
      <c r="JJ36" s="580"/>
      <c r="JK36" s="580"/>
      <c r="JL36" s="580"/>
      <c r="JM36" s="580"/>
      <c r="JN36" s="580"/>
      <c r="JO36" s="580"/>
      <c r="JP36" s="580"/>
      <c r="JQ36" s="580"/>
      <c r="JR36" s="580"/>
      <c r="JS36" s="580"/>
      <c r="JT36" s="580"/>
      <c r="JU36" s="580"/>
      <c r="JV36" s="580"/>
      <c r="JW36" s="580"/>
      <c r="JX36" s="580"/>
      <c r="JY36" s="580"/>
      <c r="JZ36" s="580"/>
      <c r="KA36" s="580"/>
      <c r="KB36" s="580"/>
      <c r="KC36" s="580"/>
      <c r="KD36" s="580"/>
      <c r="KE36" s="580"/>
      <c r="KF36" s="580"/>
      <c r="KG36" s="580"/>
      <c r="KH36" s="580"/>
      <c r="KI36" s="580"/>
      <c r="KJ36" s="580"/>
      <c r="KK36" s="580"/>
      <c r="KL36" s="580"/>
      <c r="KM36" s="580"/>
      <c r="KN36" s="580"/>
      <c r="KO36" s="580"/>
      <c r="KP36" s="580"/>
      <c r="KQ36" s="580"/>
      <c r="KR36" s="580"/>
      <c r="KS36" s="580"/>
      <c r="KT36" s="580"/>
      <c r="KU36" s="580"/>
      <c r="KV36" s="580"/>
      <c r="KW36" s="580"/>
      <c r="KX36" s="580"/>
      <c r="KY36" s="580"/>
      <c r="KZ36" s="580"/>
      <c r="LA36" s="580"/>
      <c r="LB36" s="580"/>
      <c r="LC36" s="580"/>
      <c r="LD36" s="580"/>
      <c r="LE36" s="580"/>
      <c r="LF36" s="580"/>
      <c r="LG36" s="580"/>
      <c r="LH36" s="580"/>
      <c r="LI36" s="580"/>
      <c r="LJ36" s="580"/>
      <c r="LK36" s="580"/>
      <c r="LL36" s="580"/>
      <c r="LM36" s="580"/>
      <c r="LN36" s="580"/>
      <c r="LO36" s="580"/>
      <c r="LP36" s="580"/>
      <c r="LQ36" s="580"/>
      <c r="LR36" s="580"/>
      <c r="LS36" s="580"/>
      <c r="LT36" s="580"/>
      <c r="LU36" s="580"/>
      <c r="LV36" s="580"/>
      <c r="LW36" s="580"/>
      <c r="LX36" s="580"/>
      <c r="LY36" s="580"/>
      <c r="LZ36" s="580"/>
      <c r="MA36" s="580"/>
      <c r="MB36" s="580"/>
      <c r="MC36" s="580"/>
      <c r="MD36" s="580"/>
      <c r="ME36" s="580"/>
      <c r="MF36" s="580"/>
      <c r="MG36" s="580"/>
      <c r="MH36" s="580"/>
      <c r="MI36" s="580"/>
      <c r="MJ36" s="580"/>
      <c r="MK36" s="580"/>
      <c r="ML36" s="580"/>
      <c r="MM36" s="580"/>
      <c r="MN36" s="580"/>
      <c r="MO36" s="580"/>
      <c r="MP36" s="580"/>
      <c r="MQ36" s="580"/>
      <c r="MR36" s="580"/>
      <c r="MS36" s="580"/>
      <c r="MT36" s="580"/>
      <c r="MU36" s="580"/>
      <c r="MV36" s="580"/>
      <c r="MW36" s="580"/>
      <c r="MX36" s="580"/>
      <c r="MY36" s="580"/>
      <c r="MZ36" s="580"/>
      <c r="NA36" s="580"/>
      <c r="NB36" s="580"/>
      <c r="NC36" s="580"/>
      <c r="ND36" s="580"/>
      <c r="NE36" s="580"/>
      <c r="NF36" s="580"/>
      <c r="NG36" s="580"/>
      <c r="NH36" s="580"/>
      <c r="NI36" s="580"/>
      <c r="NJ36" s="580"/>
      <c r="NK36" s="580"/>
      <c r="NL36" s="580"/>
      <c r="NM36" s="580"/>
      <c r="NN36" s="580"/>
      <c r="NO36" s="580"/>
      <c r="NP36" s="580"/>
      <c r="NQ36" s="580"/>
      <c r="NR36" s="580"/>
      <c r="NS36" s="580"/>
      <c r="NT36" s="580"/>
      <c r="NU36" s="580"/>
      <c r="NV36" s="580"/>
      <c r="NW36" s="580"/>
      <c r="NX36" s="580"/>
      <c r="NY36" s="580"/>
      <c r="NZ36" s="580"/>
      <c r="OA36" s="580"/>
      <c r="OB36" s="580"/>
      <c r="OC36" s="580"/>
      <c r="OD36" s="580"/>
      <c r="OE36" s="580"/>
      <c r="OF36" s="580"/>
      <c r="OG36" s="580"/>
      <c r="OH36" s="580"/>
      <c r="OI36" s="580"/>
      <c r="OJ36" s="580"/>
      <c r="OK36" s="580"/>
      <c r="OL36" s="580"/>
      <c r="OM36" s="580"/>
      <c r="ON36" s="580"/>
      <c r="OO36" s="580"/>
      <c r="OP36" s="580"/>
      <c r="OQ36" s="580"/>
      <c r="OR36" s="580"/>
      <c r="OS36" s="580"/>
      <c r="OT36" s="580"/>
      <c r="OU36" s="580"/>
      <c r="OV36" s="580"/>
      <c r="OW36" s="580"/>
      <c r="OX36" s="580"/>
      <c r="OY36" s="580"/>
      <c r="OZ36" s="580"/>
      <c r="PA36" s="580"/>
      <c r="PB36" s="580"/>
      <c r="PC36" s="580"/>
      <c r="PD36" s="580"/>
      <c r="PE36" s="580"/>
      <c r="PF36" s="580"/>
      <c r="PG36" s="580"/>
      <c r="PH36" s="580"/>
      <c r="PI36" s="580"/>
      <c r="PJ36" s="580"/>
      <c r="PK36" s="580"/>
      <c r="PL36" s="580"/>
      <c r="PM36" s="580"/>
      <c r="PN36" s="580"/>
      <c r="PO36" s="580"/>
      <c r="PP36" s="580"/>
      <c r="PQ36" s="580"/>
      <c r="PR36" s="580"/>
      <c r="PS36" s="580"/>
      <c r="PT36" s="580"/>
      <c r="PU36" s="580"/>
      <c r="PV36" s="580"/>
      <c r="PW36" s="580"/>
      <c r="PX36" s="580"/>
      <c r="PY36" s="580"/>
      <c r="PZ36" s="580"/>
      <c r="QA36" s="580"/>
      <c r="QB36" s="580"/>
      <c r="QC36" s="580"/>
      <c r="QD36" s="580"/>
      <c r="QE36" s="580"/>
      <c r="QF36" s="580"/>
      <c r="QG36" s="580"/>
      <c r="QH36" s="580"/>
      <c r="QI36" s="580"/>
      <c r="QJ36" s="580"/>
      <c r="QK36" s="580"/>
      <c r="QL36" s="580"/>
      <c r="QM36" s="580"/>
      <c r="QN36" s="580"/>
      <c r="QO36" s="580"/>
      <c r="QP36" s="580"/>
      <c r="QQ36" s="580"/>
      <c r="QR36" s="580"/>
      <c r="QS36" s="580"/>
      <c r="QT36" s="580"/>
      <c r="QU36" s="580"/>
      <c r="QV36" s="580"/>
      <c r="QW36" s="580"/>
      <c r="QX36" s="580"/>
      <c r="QY36" s="580"/>
      <c r="QZ36" s="580"/>
      <c r="RA36" s="580"/>
      <c r="RB36" s="580"/>
      <c r="RC36" s="580"/>
      <c r="RD36" s="580"/>
      <c r="RE36" s="580"/>
      <c r="RF36" s="580"/>
      <c r="RG36" s="580"/>
      <c r="RH36" s="580"/>
      <c r="RI36" s="580"/>
      <c r="RJ36" s="580"/>
      <c r="RK36" s="580"/>
      <c r="RL36" s="580"/>
      <c r="RM36" s="580"/>
      <c r="RN36" s="580"/>
      <c r="RO36" s="580"/>
      <c r="RP36" s="580"/>
      <c r="RQ36" s="580"/>
      <c r="RR36" s="580"/>
      <c r="RS36" s="580"/>
      <c r="RT36" s="580"/>
      <c r="RU36" s="580"/>
      <c r="RV36" s="580"/>
      <c r="RW36" s="580"/>
      <c r="RX36" s="580"/>
      <c r="RY36" s="580"/>
      <c r="RZ36" s="580"/>
      <c r="SA36" s="580"/>
      <c r="SB36" s="580"/>
      <c r="SC36" s="580"/>
      <c r="SD36" s="580"/>
      <c r="SE36" s="580"/>
      <c r="SF36" s="580"/>
      <c r="SG36" s="580"/>
      <c r="SH36" s="580"/>
      <c r="SI36" s="580"/>
      <c r="SJ36" s="580"/>
      <c r="SK36" s="580"/>
      <c r="SL36" s="580"/>
      <c r="SM36" s="580"/>
      <c r="SN36" s="580"/>
      <c r="SO36" s="580"/>
      <c r="SP36" s="580"/>
      <c r="SQ36" s="580"/>
      <c r="SR36" s="580"/>
      <c r="SS36" s="580"/>
      <c r="ST36" s="580"/>
      <c r="SU36" s="580"/>
      <c r="SV36" s="580"/>
      <c r="SW36" s="580"/>
      <c r="SX36" s="580"/>
      <c r="SY36" s="580"/>
      <c r="SZ36" s="580"/>
      <c r="TA36" s="580"/>
      <c r="TB36" s="580"/>
      <c r="TC36" s="580"/>
      <c r="TD36" s="580"/>
      <c r="TE36" s="580"/>
      <c r="TF36" s="580"/>
      <c r="TG36" s="580"/>
      <c r="TH36" s="580"/>
      <c r="TI36" s="580"/>
      <c r="TJ36" s="580"/>
      <c r="TK36" s="580"/>
      <c r="TL36" s="580"/>
      <c r="TM36" s="580"/>
      <c r="TN36" s="580"/>
      <c r="TO36" s="580"/>
      <c r="TP36" s="580"/>
      <c r="TQ36" s="580"/>
    </row>
    <row r="37" spans="1:537" s="581" customFormat="1" ht="30.75" customHeight="1" x14ac:dyDescent="0.35">
      <c r="A37" s="1352"/>
      <c r="B37" s="1347"/>
      <c r="C37" s="1689"/>
      <c r="D37" s="1721"/>
      <c r="E37" s="1365"/>
      <c r="F37" s="1679"/>
      <c r="G37" s="576">
        <v>25</v>
      </c>
      <c r="H37" s="422" t="s">
        <v>631</v>
      </c>
      <c r="I37" s="577">
        <v>0.03</v>
      </c>
      <c r="J37" s="516"/>
      <c r="K37" s="516"/>
      <c r="L37" s="516"/>
      <c r="M37" s="516"/>
      <c r="N37" s="516"/>
      <c r="O37" s="516">
        <v>1</v>
      </c>
      <c r="P37" s="516"/>
      <c r="Q37" s="516"/>
      <c r="R37" s="516"/>
      <c r="S37" s="516"/>
      <c r="T37" s="516"/>
      <c r="U37" s="516"/>
      <c r="V37" s="1347"/>
      <c r="W37" s="599"/>
      <c r="X37" s="422"/>
      <c r="Y37" s="582"/>
      <c r="Z37" s="528"/>
      <c r="AA37" s="579"/>
      <c r="AB37" s="580"/>
      <c r="AC37" s="580"/>
      <c r="AD37" s="580"/>
      <c r="AE37" s="580"/>
      <c r="AF37" s="580"/>
      <c r="AG37" s="580"/>
      <c r="AH37" s="580"/>
      <c r="AI37" s="580"/>
      <c r="AJ37" s="580"/>
      <c r="AK37" s="580"/>
      <c r="AL37" s="580"/>
      <c r="AM37" s="580"/>
      <c r="AN37" s="580"/>
      <c r="AO37" s="580"/>
      <c r="AP37" s="580"/>
      <c r="AQ37" s="580"/>
      <c r="AR37" s="580"/>
      <c r="AS37" s="580"/>
      <c r="AT37" s="580"/>
      <c r="AU37" s="580"/>
      <c r="AV37" s="580"/>
      <c r="AW37" s="580"/>
      <c r="AX37" s="580"/>
      <c r="AY37" s="580"/>
      <c r="AZ37" s="580"/>
      <c r="BA37" s="580"/>
      <c r="BB37" s="580"/>
      <c r="BC37" s="580"/>
      <c r="BD37" s="580"/>
      <c r="BE37" s="580"/>
      <c r="BF37" s="580"/>
      <c r="BG37" s="580"/>
      <c r="BH37" s="580"/>
      <c r="BI37" s="580"/>
      <c r="BJ37" s="580"/>
      <c r="BK37" s="580"/>
      <c r="BL37" s="580"/>
      <c r="BM37" s="580"/>
      <c r="BN37" s="580"/>
      <c r="BO37" s="580"/>
      <c r="BP37" s="580"/>
      <c r="BQ37" s="580"/>
      <c r="BR37" s="580"/>
      <c r="BS37" s="580"/>
      <c r="BT37" s="580"/>
      <c r="BU37" s="580"/>
      <c r="BV37" s="580"/>
      <c r="BW37" s="580"/>
      <c r="BX37" s="580"/>
      <c r="BY37" s="580"/>
      <c r="BZ37" s="580"/>
      <c r="CA37" s="580"/>
      <c r="CB37" s="580"/>
      <c r="CC37" s="580"/>
      <c r="CD37" s="580"/>
      <c r="CE37" s="580"/>
      <c r="CF37" s="580"/>
      <c r="CG37" s="580"/>
      <c r="CH37" s="580"/>
      <c r="CI37" s="580"/>
      <c r="CJ37" s="580"/>
      <c r="CK37" s="580"/>
      <c r="CL37" s="580"/>
      <c r="CM37" s="580"/>
      <c r="CN37" s="580"/>
      <c r="CO37" s="580"/>
      <c r="CP37" s="580"/>
      <c r="CQ37" s="580"/>
      <c r="CR37" s="580"/>
      <c r="CS37" s="580"/>
      <c r="CT37" s="580"/>
      <c r="CU37" s="580"/>
      <c r="CV37" s="580"/>
      <c r="CW37" s="580"/>
      <c r="CX37" s="580"/>
      <c r="CY37" s="580"/>
      <c r="CZ37" s="580"/>
      <c r="DA37" s="580"/>
      <c r="DB37" s="580"/>
      <c r="DC37" s="580"/>
      <c r="DD37" s="580"/>
      <c r="DE37" s="580"/>
      <c r="DF37" s="580"/>
      <c r="DG37" s="580"/>
      <c r="DH37" s="580"/>
      <c r="DI37" s="580"/>
      <c r="DJ37" s="580"/>
      <c r="DK37" s="580"/>
      <c r="DL37" s="580"/>
      <c r="DM37" s="580"/>
      <c r="DN37" s="580"/>
      <c r="DO37" s="580"/>
      <c r="DP37" s="580"/>
      <c r="DQ37" s="580"/>
      <c r="DR37" s="580"/>
      <c r="DS37" s="580"/>
      <c r="DT37" s="580"/>
      <c r="DU37" s="580"/>
      <c r="DV37" s="580"/>
      <c r="DW37" s="580"/>
      <c r="DX37" s="580"/>
      <c r="DY37" s="580"/>
      <c r="DZ37" s="580"/>
      <c r="EA37" s="580"/>
      <c r="EB37" s="580"/>
      <c r="EC37" s="580"/>
      <c r="ED37" s="580"/>
      <c r="EE37" s="580"/>
      <c r="EF37" s="580"/>
      <c r="EG37" s="580"/>
      <c r="EH37" s="580"/>
      <c r="EI37" s="580"/>
      <c r="EJ37" s="580"/>
      <c r="EK37" s="580"/>
      <c r="EL37" s="580"/>
      <c r="EM37" s="580"/>
      <c r="EN37" s="580"/>
      <c r="EO37" s="580"/>
      <c r="EP37" s="580"/>
      <c r="EQ37" s="580"/>
      <c r="ER37" s="580"/>
      <c r="ES37" s="580"/>
      <c r="ET37" s="580"/>
      <c r="EU37" s="580"/>
      <c r="EV37" s="580"/>
      <c r="EW37" s="580"/>
      <c r="EX37" s="580"/>
      <c r="EY37" s="580"/>
      <c r="EZ37" s="580"/>
      <c r="FA37" s="580"/>
      <c r="FB37" s="580"/>
      <c r="FC37" s="580"/>
      <c r="FD37" s="580"/>
      <c r="FE37" s="580"/>
      <c r="FF37" s="580"/>
      <c r="FG37" s="580"/>
      <c r="FH37" s="580"/>
      <c r="FI37" s="580"/>
      <c r="FJ37" s="580"/>
      <c r="FK37" s="580"/>
      <c r="FL37" s="580"/>
      <c r="FM37" s="580"/>
      <c r="FN37" s="580"/>
      <c r="FO37" s="580"/>
      <c r="FP37" s="580"/>
      <c r="FQ37" s="580"/>
      <c r="FR37" s="580"/>
      <c r="FS37" s="580"/>
      <c r="FT37" s="580"/>
      <c r="FU37" s="580"/>
      <c r="FV37" s="580"/>
      <c r="FW37" s="580"/>
      <c r="FX37" s="580"/>
      <c r="FY37" s="580"/>
      <c r="FZ37" s="580"/>
      <c r="GA37" s="580"/>
      <c r="GB37" s="580"/>
      <c r="GC37" s="580"/>
      <c r="GD37" s="580"/>
      <c r="GE37" s="580"/>
      <c r="GF37" s="580"/>
      <c r="GG37" s="580"/>
      <c r="GH37" s="580"/>
      <c r="GI37" s="580"/>
      <c r="GJ37" s="580"/>
      <c r="GK37" s="580"/>
      <c r="GL37" s="580"/>
      <c r="GM37" s="580"/>
      <c r="GN37" s="580"/>
      <c r="GO37" s="580"/>
      <c r="GP37" s="580"/>
      <c r="GQ37" s="580"/>
      <c r="GR37" s="580"/>
      <c r="GS37" s="580"/>
      <c r="GT37" s="580"/>
      <c r="GU37" s="580"/>
      <c r="GV37" s="580"/>
      <c r="GW37" s="580"/>
      <c r="GX37" s="580"/>
      <c r="GY37" s="580"/>
      <c r="GZ37" s="580"/>
      <c r="HA37" s="580"/>
      <c r="HB37" s="580"/>
      <c r="HC37" s="580"/>
      <c r="HD37" s="580"/>
      <c r="HE37" s="580"/>
      <c r="HF37" s="580"/>
      <c r="HG37" s="580"/>
      <c r="HH37" s="580"/>
      <c r="HI37" s="580"/>
      <c r="HJ37" s="580"/>
      <c r="HK37" s="580"/>
      <c r="HL37" s="580"/>
      <c r="HM37" s="580"/>
      <c r="HN37" s="580"/>
      <c r="HO37" s="580"/>
      <c r="HP37" s="580"/>
      <c r="HQ37" s="580"/>
      <c r="HR37" s="580"/>
      <c r="HS37" s="580"/>
      <c r="HT37" s="580"/>
      <c r="HU37" s="580"/>
      <c r="HV37" s="580"/>
      <c r="HW37" s="580"/>
      <c r="HX37" s="580"/>
      <c r="HY37" s="580"/>
      <c r="HZ37" s="580"/>
      <c r="IA37" s="580"/>
      <c r="IB37" s="580"/>
      <c r="IC37" s="580"/>
      <c r="ID37" s="580"/>
      <c r="IE37" s="580"/>
      <c r="IF37" s="580"/>
      <c r="IG37" s="580"/>
      <c r="IH37" s="580"/>
      <c r="II37" s="580"/>
      <c r="IJ37" s="580"/>
      <c r="IK37" s="580"/>
      <c r="IL37" s="580"/>
      <c r="IM37" s="580"/>
      <c r="IN37" s="580"/>
      <c r="IO37" s="580"/>
      <c r="IP37" s="580"/>
      <c r="IQ37" s="580"/>
      <c r="IR37" s="580"/>
      <c r="IS37" s="580"/>
      <c r="IT37" s="580"/>
      <c r="IU37" s="580"/>
      <c r="IV37" s="580"/>
      <c r="IW37" s="580"/>
      <c r="IX37" s="580"/>
      <c r="IY37" s="580"/>
      <c r="IZ37" s="580"/>
      <c r="JA37" s="580"/>
      <c r="JB37" s="580"/>
      <c r="JC37" s="580"/>
      <c r="JD37" s="580"/>
      <c r="JE37" s="580"/>
      <c r="JF37" s="580"/>
      <c r="JG37" s="580"/>
      <c r="JH37" s="580"/>
      <c r="JI37" s="580"/>
      <c r="JJ37" s="580"/>
      <c r="JK37" s="580"/>
      <c r="JL37" s="580"/>
      <c r="JM37" s="580"/>
      <c r="JN37" s="580"/>
      <c r="JO37" s="580"/>
      <c r="JP37" s="580"/>
      <c r="JQ37" s="580"/>
      <c r="JR37" s="580"/>
      <c r="JS37" s="580"/>
      <c r="JT37" s="580"/>
      <c r="JU37" s="580"/>
      <c r="JV37" s="580"/>
      <c r="JW37" s="580"/>
      <c r="JX37" s="580"/>
      <c r="JY37" s="580"/>
      <c r="JZ37" s="580"/>
      <c r="KA37" s="580"/>
      <c r="KB37" s="580"/>
      <c r="KC37" s="580"/>
      <c r="KD37" s="580"/>
      <c r="KE37" s="580"/>
      <c r="KF37" s="580"/>
      <c r="KG37" s="580"/>
      <c r="KH37" s="580"/>
      <c r="KI37" s="580"/>
      <c r="KJ37" s="580"/>
      <c r="KK37" s="580"/>
      <c r="KL37" s="580"/>
      <c r="KM37" s="580"/>
      <c r="KN37" s="580"/>
      <c r="KO37" s="580"/>
      <c r="KP37" s="580"/>
      <c r="KQ37" s="580"/>
      <c r="KR37" s="580"/>
      <c r="KS37" s="580"/>
      <c r="KT37" s="580"/>
      <c r="KU37" s="580"/>
      <c r="KV37" s="580"/>
      <c r="KW37" s="580"/>
      <c r="KX37" s="580"/>
      <c r="KY37" s="580"/>
      <c r="KZ37" s="580"/>
      <c r="LA37" s="580"/>
      <c r="LB37" s="580"/>
      <c r="LC37" s="580"/>
      <c r="LD37" s="580"/>
      <c r="LE37" s="580"/>
      <c r="LF37" s="580"/>
      <c r="LG37" s="580"/>
      <c r="LH37" s="580"/>
      <c r="LI37" s="580"/>
      <c r="LJ37" s="580"/>
      <c r="LK37" s="580"/>
      <c r="LL37" s="580"/>
      <c r="LM37" s="580"/>
      <c r="LN37" s="580"/>
      <c r="LO37" s="580"/>
      <c r="LP37" s="580"/>
      <c r="LQ37" s="580"/>
      <c r="LR37" s="580"/>
      <c r="LS37" s="580"/>
      <c r="LT37" s="580"/>
      <c r="LU37" s="580"/>
      <c r="LV37" s="580"/>
      <c r="LW37" s="580"/>
      <c r="LX37" s="580"/>
      <c r="LY37" s="580"/>
      <c r="LZ37" s="580"/>
      <c r="MA37" s="580"/>
      <c r="MB37" s="580"/>
      <c r="MC37" s="580"/>
      <c r="MD37" s="580"/>
      <c r="ME37" s="580"/>
      <c r="MF37" s="580"/>
      <c r="MG37" s="580"/>
      <c r="MH37" s="580"/>
      <c r="MI37" s="580"/>
      <c r="MJ37" s="580"/>
      <c r="MK37" s="580"/>
      <c r="ML37" s="580"/>
      <c r="MM37" s="580"/>
      <c r="MN37" s="580"/>
      <c r="MO37" s="580"/>
      <c r="MP37" s="580"/>
      <c r="MQ37" s="580"/>
      <c r="MR37" s="580"/>
      <c r="MS37" s="580"/>
      <c r="MT37" s="580"/>
      <c r="MU37" s="580"/>
      <c r="MV37" s="580"/>
      <c r="MW37" s="580"/>
      <c r="MX37" s="580"/>
      <c r="MY37" s="580"/>
      <c r="MZ37" s="580"/>
      <c r="NA37" s="580"/>
      <c r="NB37" s="580"/>
      <c r="NC37" s="580"/>
      <c r="ND37" s="580"/>
      <c r="NE37" s="580"/>
      <c r="NF37" s="580"/>
      <c r="NG37" s="580"/>
      <c r="NH37" s="580"/>
      <c r="NI37" s="580"/>
      <c r="NJ37" s="580"/>
      <c r="NK37" s="580"/>
      <c r="NL37" s="580"/>
      <c r="NM37" s="580"/>
      <c r="NN37" s="580"/>
      <c r="NO37" s="580"/>
      <c r="NP37" s="580"/>
      <c r="NQ37" s="580"/>
      <c r="NR37" s="580"/>
      <c r="NS37" s="580"/>
      <c r="NT37" s="580"/>
      <c r="NU37" s="580"/>
      <c r="NV37" s="580"/>
      <c r="NW37" s="580"/>
      <c r="NX37" s="580"/>
      <c r="NY37" s="580"/>
      <c r="NZ37" s="580"/>
      <c r="OA37" s="580"/>
      <c r="OB37" s="580"/>
      <c r="OC37" s="580"/>
      <c r="OD37" s="580"/>
      <c r="OE37" s="580"/>
      <c r="OF37" s="580"/>
      <c r="OG37" s="580"/>
      <c r="OH37" s="580"/>
      <c r="OI37" s="580"/>
      <c r="OJ37" s="580"/>
      <c r="OK37" s="580"/>
      <c r="OL37" s="580"/>
      <c r="OM37" s="580"/>
      <c r="ON37" s="580"/>
      <c r="OO37" s="580"/>
      <c r="OP37" s="580"/>
      <c r="OQ37" s="580"/>
      <c r="OR37" s="580"/>
      <c r="OS37" s="580"/>
      <c r="OT37" s="580"/>
      <c r="OU37" s="580"/>
      <c r="OV37" s="580"/>
      <c r="OW37" s="580"/>
      <c r="OX37" s="580"/>
      <c r="OY37" s="580"/>
      <c r="OZ37" s="580"/>
      <c r="PA37" s="580"/>
      <c r="PB37" s="580"/>
      <c r="PC37" s="580"/>
      <c r="PD37" s="580"/>
      <c r="PE37" s="580"/>
      <c r="PF37" s="580"/>
      <c r="PG37" s="580"/>
      <c r="PH37" s="580"/>
      <c r="PI37" s="580"/>
      <c r="PJ37" s="580"/>
      <c r="PK37" s="580"/>
      <c r="PL37" s="580"/>
      <c r="PM37" s="580"/>
      <c r="PN37" s="580"/>
      <c r="PO37" s="580"/>
      <c r="PP37" s="580"/>
      <c r="PQ37" s="580"/>
      <c r="PR37" s="580"/>
      <c r="PS37" s="580"/>
      <c r="PT37" s="580"/>
      <c r="PU37" s="580"/>
      <c r="PV37" s="580"/>
      <c r="PW37" s="580"/>
      <c r="PX37" s="580"/>
      <c r="PY37" s="580"/>
      <c r="PZ37" s="580"/>
      <c r="QA37" s="580"/>
      <c r="QB37" s="580"/>
      <c r="QC37" s="580"/>
      <c r="QD37" s="580"/>
      <c r="QE37" s="580"/>
      <c r="QF37" s="580"/>
      <c r="QG37" s="580"/>
      <c r="QH37" s="580"/>
      <c r="QI37" s="580"/>
      <c r="QJ37" s="580"/>
      <c r="QK37" s="580"/>
      <c r="QL37" s="580"/>
      <c r="QM37" s="580"/>
      <c r="QN37" s="580"/>
      <c r="QO37" s="580"/>
      <c r="QP37" s="580"/>
      <c r="QQ37" s="580"/>
      <c r="QR37" s="580"/>
      <c r="QS37" s="580"/>
      <c r="QT37" s="580"/>
      <c r="QU37" s="580"/>
      <c r="QV37" s="580"/>
      <c r="QW37" s="580"/>
      <c r="QX37" s="580"/>
      <c r="QY37" s="580"/>
      <c r="QZ37" s="580"/>
      <c r="RA37" s="580"/>
      <c r="RB37" s="580"/>
      <c r="RC37" s="580"/>
      <c r="RD37" s="580"/>
      <c r="RE37" s="580"/>
      <c r="RF37" s="580"/>
      <c r="RG37" s="580"/>
      <c r="RH37" s="580"/>
      <c r="RI37" s="580"/>
      <c r="RJ37" s="580"/>
      <c r="RK37" s="580"/>
      <c r="RL37" s="580"/>
      <c r="RM37" s="580"/>
      <c r="RN37" s="580"/>
      <c r="RO37" s="580"/>
      <c r="RP37" s="580"/>
      <c r="RQ37" s="580"/>
      <c r="RR37" s="580"/>
      <c r="RS37" s="580"/>
      <c r="RT37" s="580"/>
      <c r="RU37" s="580"/>
      <c r="RV37" s="580"/>
      <c r="RW37" s="580"/>
      <c r="RX37" s="580"/>
      <c r="RY37" s="580"/>
      <c r="RZ37" s="580"/>
      <c r="SA37" s="580"/>
      <c r="SB37" s="580"/>
      <c r="SC37" s="580"/>
      <c r="SD37" s="580"/>
      <c r="SE37" s="580"/>
      <c r="SF37" s="580"/>
      <c r="SG37" s="580"/>
      <c r="SH37" s="580"/>
      <c r="SI37" s="580"/>
      <c r="SJ37" s="580"/>
      <c r="SK37" s="580"/>
      <c r="SL37" s="580"/>
      <c r="SM37" s="580"/>
      <c r="SN37" s="580"/>
      <c r="SO37" s="580"/>
      <c r="SP37" s="580"/>
      <c r="SQ37" s="580"/>
      <c r="SR37" s="580"/>
      <c r="SS37" s="580"/>
      <c r="ST37" s="580"/>
      <c r="SU37" s="580"/>
      <c r="SV37" s="580"/>
      <c r="SW37" s="580"/>
      <c r="SX37" s="580"/>
      <c r="SY37" s="580"/>
      <c r="SZ37" s="580"/>
      <c r="TA37" s="580"/>
      <c r="TB37" s="580"/>
      <c r="TC37" s="580"/>
      <c r="TD37" s="580"/>
      <c r="TE37" s="580"/>
      <c r="TF37" s="580"/>
      <c r="TG37" s="580"/>
      <c r="TH37" s="580"/>
      <c r="TI37" s="580"/>
      <c r="TJ37" s="580"/>
      <c r="TK37" s="580"/>
      <c r="TL37" s="580"/>
      <c r="TM37" s="580"/>
      <c r="TN37" s="580"/>
      <c r="TO37" s="580"/>
      <c r="TP37" s="580"/>
      <c r="TQ37" s="580"/>
    </row>
    <row r="38" spans="1:537" s="581" customFormat="1" ht="34.5" customHeight="1" x14ac:dyDescent="0.35">
      <c r="A38" s="603"/>
      <c r="B38" s="1348"/>
      <c r="C38" s="1690"/>
      <c r="D38" s="1722"/>
      <c r="E38" s="600"/>
      <c r="F38" s="1680"/>
      <c r="G38" s="576">
        <v>26</v>
      </c>
      <c r="H38" s="422" t="s">
        <v>632</v>
      </c>
      <c r="I38" s="577">
        <v>7.0000000000000007E-2</v>
      </c>
      <c r="J38" s="516"/>
      <c r="K38" s="516"/>
      <c r="L38" s="516"/>
      <c r="M38" s="516"/>
      <c r="N38" s="516"/>
      <c r="O38" s="516"/>
      <c r="Q38" s="516">
        <v>0.2</v>
      </c>
      <c r="R38" s="516">
        <v>0.4</v>
      </c>
      <c r="S38" s="516">
        <v>0.6</v>
      </c>
      <c r="T38" s="516">
        <v>0.8</v>
      </c>
      <c r="U38" s="516">
        <v>1</v>
      </c>
      <c r="V38" s="1348"/>
      <c r="W38" s="599"/>
      <c r="X38" s="422"/>
      <c r="Y38" s="582"/>
      <c r="Z38" s="528"/>
      <c r="AA38" s="579"/>
      <c r="AB38" s="580"/>
      <c r="AC38" s="580"/>
      <c r="AD38" s="580"/>
      <c r="AE38" s="580"/>
      <c r="AF38" s="580"/>
      <c r="AG38" s="580"/>
      <c r="AH38" s="580"/>
      <c r="AI38" s="580"/>
      <c r="AJ38" s="580"/>
      <c r="AK38" s="580"/>
      <c r="AL38" s="580"/>
      <c r="AM38" s="580"/>
      <c r="AN38" s="580"/>
      <c r="AO38" s="580"/>
      <c r="AP38" s="580"/>
      <c r="AQ38" s="580"/>
      <c r="AR38" s="580"/>
      <c r="AS38" s="580"/>
      <c r="AT38" s="580"/>
      <c r="AU38" s="580"/>
      <c r="AV38" s="580"/>
      <c r="AW38" s="580"/>
      <c r="AX38" s="580"/>
      <c r="AY38" s="580"/>
      <c r="AZ38" s="580"/>
      <c r="BA38" s="580"/>
      <c r="BB38" s="580"/>
      <c r="BC38" s="580"/>
      <c r="BD38" s="580"/>
      <c r="BE38" s="580"/>
      <c r="BF38" s="580"/>
      <c r="BG38" s="580"/>
      <c r="BH38" s="580"/>
      <c r="BI38" s="580"/>
      <c r="BJ38" s="580"/>
      <c r="BK38" s="580"/>
      <c r="BL38" s="580"/>
      <c r="BM38" s="580"/>
      <c r="BN38" s="580"/>
      <c r="BO38" s="580"/>
      <c r="BP38" s="580"/>
      <c r="BQ38" s="580"/>
      <c r="BR38" s="580"/>
      <c r="BS38" s="580"/>
      <c r="BT38" s="580"/>
      <c r="BU38" s="580"/>
      <c r="BV38" s="580"/>
      <c r="BW38" s="580"/>
      <c r="BX38" s="580"/>
      <c r="BY38" s="580"/>
      <c r="BZ38" s="580"/>
      <c r="CA38" s="580"/>
      <c r="CB38" s="580"/>
      <c r="CC38" s="580"/>
      <c r="CD38" s="580"/>
      <c r="CE38" s="580"/>
      <c r="CF38" s="580"/>
      <c r="CG38" s="580"/>
      <c r="CH38" s="580"/>
      <c r="CI38" s="580"/>
      <c r="CJ38" s="580"/>
      <c r="CK38" s="580"/>
      <c r="CL38" s="580"/>
      <c r="CM38" s="580"/>
      <c r="CN38" s="580"/>
      <c r="CO38" s="580"/>
      <c r="CP38" s="580"/>
      <c r="CQ38" s="580"/>
      <c r="CR38" s="580"/>
      <c r="CS38" s="580"/>
      <c r="CT38" s="580"/>
      <c r="CU38" s="580"/>
      <c r="CV38" s="580"/>
      <c r="CW38" s="580"/>
      <c r="CX38" s="580"/>
      <c r="CY38" s="580"/>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0"/>
      <c r="EU38" s="580"/>
      <c r="EV38" s="580"/>
      <c r="EW38" s="580"/>
      <c r="EX38" s="580"/>
      <c r="EY38" s="580"/>
      <c r="EZ38" s="580"/>
      <c r="FA38" s="580"/>
      <c r="FB38" s="580"/>
      <c r="FC38" s="580"/>
      <c r="FD38" s="580"/>
      <c r="FE38" s="580"/>
      <c r="FF38" s="580"/>
      <c r="FG38" s="580"/>
      <c r="FH38" s="580"/>
      <c r="FI38" s="580"/>
      <c r="FJ38" s="580"/>
      <c r="FK38" s="580"/>
      <c r="FL38" s="580"/>
      <c r="FM38" s="580"/>
      <c r="FN38" s="580"/>
      <c r="FO38" s="580"/>
      <c r="FP38" s="580"/>
      <c r="FQ38" s="580"/>
      <c r="FR38" s="580"/>
      <c r="FS38" s="580"/>
      <c r="FT38" s="580"/>
      <c r="FU38" s="580"/>
      <c r="FV38" s="580"/>
      <c r="FW38" s="580"/>
      <c r="FX38" s="580"/>
      <c r="FY38" s="580"/>
      <c r="FZ38" s="580"/>
      <c r="GA38" s="580"/>
      <c r="GB38" s="580"/>
      <c r="GC38" s="580"/>
      <c r="GD38" s="580"/>
      <c r="GE38" s="580"/>
      <c r="GF38" s="580"/>
      <c r="GG38" s="580"/>
      <c r="GH38" s="580"/>
      <c r="GI38" s="580"/>
      <c r="GJ38" s="580"/>
      <c r="GK38" s="580"/>
      <c r="GL38" s="580"/>
      <c r="GM38" s="580"/>
      <c r="GN38" s="580"/>
      <c r="GO38" s="580"/>
      <c r="GP38" s="580"/>
      <c r="GQ38" s="580"/>
      <c r="GR38" s="580"/>
      <c r="GS38" s="580"/>
      <c r="GT38" s="580"/>
      <c r="GU38" s="580"/>
      <c r="GV38" s="580"/>
      <c r="GW38" s="580"/>
      <c r="GX38" s="580"/>
      <c r="GY38" s="580"/>
      <c r="GZ38" s="580"/>
      <c r="HA38" s="580"/>
      <c r="HB38" s="580"/>
      <c r="HC38" s="580"/>
      <c r="HD38" s="580"/>
      <c r="HE38" s="580"/>
      <c r="HF38" s="580"/>
      <c r="HG38" s="580"/>
      <c r="HH38" s="580"/>
      <c r="HI38" s="580"/>
      <c r="HJ38" s="580"/>
      <c r="HK38" s="580"/>
      <c r="HL38" s="580"/>
      <c r="HM38" s="580"/>
      <c r="HN38" s="580"/>
      <c r="HO38" s="580"/>
      <c r="HP38" s="580"/>
      <c r="HQ38" s="580"/>
      <c r="HR38" s="580"/>
      <c r="HS38" s="580"/>
      <c r="HT38" s="580"/>
      <c r="HU38" s="580"/>
      <c r="HV38" s="580"/>
      <c r="HW38" s="580"/>
      <c r="HX38" s="580"/>
      <c r="HY38" s="580"/>
      <c r="HZ38" s="580"/>
      <c r="IA38" s="580"/>
      <c r="IB38" s="580"/>
      <c r="IC38" s="580"/>
      <c r="ID38" s="580"/>
      <c r="IE38" s="580"/>
      <c r="IF38" s="580"/>
      <c r="IG38" s="580"/>
      <c r="IH38" s="580"/>
      <c r="II38" s="580"/>
      <c r="IJ38" s="580"/>
      <c r="IK38" s="580"/>
      <c r="IL38" s="580"/>
      <c r="IM38" s="580"/>
      <c r="IN38" s="580"/>
      <c r="IO38" s="580"/>
      <c r="IP38" s="580"/>
      <c r="IQ38" s="580"/>
      <c r="IR38" s="580"/>
      <c r="IS38" s="580"/>
      <c r="IT38" s="580"/>
      <c r="IU38" s="580"/>
      <c r="IV38" s="580"/>
      <c r="IW38" s="580"/>
      <c r="IX38" s="580"/>
      <c r="IY38" s="580"/>
      <c r="IZ38" s="580"/>
      <c r="JA38" s="580"/>
      <c r="JB38" s="580"/>
      <c r="JC38" s="580"/>
      <c r="JD38" s="580"/>
      <c r="JE38" s="580"/>
      <c r="JF38" s="580"/>
      <c r="JG38" s="580"/>
      <c r="JH38" s="580"/>
      <c r="JI38" s="580"/>
      <c r="JJ38" s="580"/>
      <c r="JK38" s="580"/>
      <c r="JL38" s="580"/>
      <c r="JM38" s="580"/>
      <c r="JN38" s="580"/>
      <c r="JO38" s="580"/>
      <c r="JP38" s="580"/>
      <c r="JQ38" s="580"/>
      <c r="JR38" s="580"/>
      <c r="JS38" s="580"/>
      <c r="JT38" s="580"/>
      <c r="JU38" s="580"/>
      <c r="JV38" s="580"/>
      <c r="JW38" s="580"/>
      <c r="JX38" s="580"/>
      <c r="JY38" s="580"/>
      <c r="JZ38" s="580"/>
      <c r="KA38" s="580"/>
      <c r="KB38" s="580"/>
      <c r="KC38" s="580"/>
      <c r="KD38" s="580"/>
      <c r="KE38" s="580"/>
      <c r="KF38" s="580"/>
      <c r="KG38" s="580"/>
      <c r="KH38" s="580"/>
      <c r="KI38" s="580"/>
      <c r="KJ38" s="580"/>
      <c r="KK38" s="580"/>
      <c r="KL38" s="580"/>
      <c r="KM38" s="580"/>
      <c r="KN38" s="580"/>
      <c r="KO38" s="580"/>
      <c r="KP38" s="580"/>
      <c r="KQ38" s="580"/>
      <c r="KR38" s="580"/>
      <c r="KS38" s="580"/>
      <c r="KT38" s="580"/>
      <c r="KU38" s="580"/>
      <c r="KV38" s="580"/>
      <c r="KW38" s="580"/>
      <c r="KX38" s="580"/>
      <c r="KY38" s="580"/>
      <c r="KZ38" s="580"/>
      <c r="LA38" s="580"/>
      <c r="LB38" s="580"/>
      <c r="LC38" s="580"/>
      <c r="LD38" s="580"/>
      <c r="LE38" s="580"/>
      <c r="LF38" s="580"/>
      <c r="LG38" s="580"/>
      <c r="LH38" s="580"/>
      <c r="LI38" s="580"/>
      <c r="LJ38" s="580"/>
      <c r="LK38" s="580"/>
      <c r="LL38" s="580"/>
      <c r="LM38" s="580"/>
      <c r="LN38" s="580"/>
      <c r="LO38" s="580"/>
      <c r="LP38" s="580"/>
      <c r="LQ38" s="580"/>
      <c r="LR38" s="580"/>
      <c r="LS38" s="580"/>
      <c r="LT38" s="580"/>
      <c r="LU38" s="580"/>
      <c r="LV38" s="580"/>
      <c r="LW38" s="580"/>
      <c r="LX38" s="580"/>
      <c r="LY38" s="580"/>
      <c r="LZ38" s="580"/>
      <c r="MA38" s="580"/>
      <c r="MB38" s="580"/>
      <c r="MC38" s="580"/>
      <c r="MD38" s="580"/>
      <c r="ME38" s="580"/>
      <c r="MF38" s="580"/>
      <c r="MG38" s="580"/>
      <c r="MH38" s="580"/>
      <c r="MI38" s="580"/>
      <c r="MJ38" s="580"/>
      <c r="MK38" s="580"/>
      <c r="ML38" s="580"/>
      <c r="MM38" s="580"/>
      <c r="MN38" s="580"/>
      <c r="MO38" s="580"/>
      <c r="MP38" s="580"/>
      <c r="MQ38" s="580"/>
      <c r="MR38" s="580"/>
      <c r="MS38" s="580"/>
      <c r="MT38" s="580"/>
      <c r="MU38" s="580"/>
      <c r="MV38" s="580"/>
      <c r="MW38" s="580"/>
      <c r="MX38" s="580"/>
      <c r="MY38" s="580"/>
      <c r="MZ38" s="580"/>
      <c r="NA38" s="580"/>
      <c r="NB38" s="580"/>
      <c r="NC38" s="580"/>
      <c r="ND38" s="580"/>
      <c r="NE38" s="580"/>
      <c r="NF38" s="580"/>
      <c r="NG38" s="580"/>
      <c r="NH38" s="580"/>
      <c r="NI38" s="580"/>
      <c r="NJ38" s="580"/>
      <c r="NK38" s="580"/>
      <c r="NL38" s="580"/>
      <c r="NM38" s="580"/>
      <c r="NN38" s="580"/>
      <c r="NO38" s="580"/>
      <c r="NP38" s="580"/>
      <c r="NQ38" s="580"/>
      <c r="NR38" s="580"/>
      <c r="NS38" s="580"/>
      <c r="NT38" s="580"/>
      <c r="NU38" s="580"/>
      <c r="NV38" s="580"/>
      <c r="NW38" s="580"/>
      <c r="NX38" s="580"/>
      <c r="NY38" s="580"/>
      <c r="NZ38" s="580"/>
      <c r="OA38" s="580"/>
      <c r="OB38" s="580"/>
      <c r="OC38" s="580"/>
      <c r="OD38" s="580"/>
      <c r="OE38" s="580"/>
      <c r="OF38" s="580"/>
      <c r="OG38" s="580"/>
      <c r="OH38" s="580"/>
      <c r="OI38" s="580"/>
      <c r="OJ38" s="580"/>
      <c r="OK38" s="580"/>
      <c r="OL38" s="580"/>
      <c r="OM38" s="580"/>
      <c r="ON38" s="580"/>
      <c r="OO38" s="580"/>
      <c r="OP38" s="580"/>
      <c r="OQ38" s="580"/>
      <c r="OR38" s="580"/>
      <c r="OS38" s="580"/>
      <c r="OT38" s="580"/>
      <c r="OU38" s="580"/>
      <c r="OV38" s="580"/>
      <c r="OW38" s="580"/>
      <c r="OX38" s="580"/>
      <c r="OY38" s="580"/>
      <c r="OZ38" s="580"/>
      <c r="PA38" s="580"/>
      <c r="PB38" s="580"/>
      <c r="PC38" s="580"/>
      <c r="PD38" s="580"/>
      <c r="PE38" s="580"/>
      <c r="PF38" s="580"/>
      <c r="PG38" s="580"/>
      <c r="PH38" s="580"/>
      <c r="PI38" s="580"/>
      <c r="PJ38" s="580"/>
      <c r="PK38" s="580"/>
      <c r="PL38" s="580"/>
      <c r="PM38" s="580"/>
      <c r="PN38" s="580"/>
      <c r="PO38" s="580"/>
      <c r="PP38" s="580"/>
      <c r="PQ38" s="580"/>
      <c r="PR38" s="580"/>
      <c r="PS38" s="580"/>
      <c r="PT38" s="580"/>
      <c r="PU38" s="580"/>
      <c r="PV38" s="580"/>
      <c r="PW38" s="580"/>
      <c r="PX38" s="580"/>
      <c r="PY38" s="580"/>
      <c r="PZ38" s="580"/>
      <c r="QA38" s="580"/>
      <c r="QB38" s="580"/>
      <c r="QC38" s="580"/>
      <c r="QD38" s="580"/>
      <c r="QE38" s="580"/>
      <c r="QF38" s="580"/>
      <c r="QG38" s="580"/>
      <c r="QH38" s="580"/>
      <c r="QI38" s="580"/>
      <c r="QJ38" s="580"/>
      <c r="QK38" s="580"/>
      <c r="QL38" s="580"/>
      <c r="QM38" s="580"/>
      <c r="QN38" s="580"/>
      <c r="QO38" s="580"/>
      <c r="QP38" s="580"/>
      <c r="QQ38" s="580"/>
      <c r="QR38" s="580"/>
      <c r="QS38" s="580"/>
      <c r="QT38" s="580"/>
      <c r="QU38" s="580"/>
      <c r="QV38" s="580"/>
      <c r="QW38" s="580"/>
      <c r="QX38" s="580"/>
      <c r="QY38" s="580"/>
      <c r="QZ38" s="580"/>
      <c r="RA38" s="580"/>
      <c r="RB38" s="580"/>
      <c r="RC38" s="580"/>
      <c r="RD38" s="580"/>
      <c r="RE38" s="580"/>
      <c r="RF38" s="580"/>
      <c r="RG38" s="580"/>
      <c r="RH38" s="580"/>
      <c r="RI38" s="580"/>
      <c r="RJ38" s="580"/>
      <c r="RK38" s="580"/>
      <c r="RL38" s="580"/>
      <c r="RM38" s="580"/>
      <c r="RN38" s="580"/>
      <c r="RO38" s="580"/>
      <c r="RP38" s="580"/>
      <c r="RQ38" s="580"/>
      <c r="RR38" s="580"/>
      <c r="RS38" s="580"/>
      <c r="RT38" s="580"/>
      <c r="RU38" s="580"/>
      <c r="RV38" s="580"/>
      <c r="RW38" s="580"/>
      <c r="RX38" s="580"/>
      <c r="RY38" s="580"/>
      <c r="RZ38" s="580"/>
      <c r="SA38" s="580"/>
      <c r="SB38" s="580"/>
      <c r="SC38" s="580"/>
      <c r="SD38" s="580"/>
      <c r="SE38" s="580"/>
      <c r="SF38" s="580"/>
      <c r="SG38" s="580"/>
      <c r="SH38" s="580"/>
      <c r="SI38" s="580"/>
      <c r="SJ38" s="580"/>
      <c r="SK38" s="580"/>
      <c r="SL38" s="580"/>
      <c r="SM38" s="580"/>
      <c r="SN38" s="580"/>
      <c r="SO38" s="580"/>
      <c r="SP38" s="580"/>
      <c r="SQ38" s="580"/>
      <c r="SR38" s="580"/>
      <c r="SS38" s="580"/>
      <c r="ST38" s="580"/>
      <c r="SU38" s="580"/>
      <c r="SV38" s="580"/>
      <c r="SW38" s="580"/>
      <c r="SX38" s="580"/>
      <c r="SY38" s="580"/>
      <c r="SZ38" s="580"/>
      <c r="TA38" s="580"/>
      <c r="TB38" s="580"/>
      <c r="TC38" s="580"/>
      <c r="TD38" s="580"/>
      <c r="TE38" s="580"/>
      <c r="TF38" s="580"/>
      <c r="TG38" s="580"/>
      <c r="TH38" s="580"/>
      <c r="TI38" s="580"/>
      <c r="TJ38" s="580"/>
      <c r="TK38" s="580"/>
      <c r="TL38" s="580"/>
      <c r="TM38" s="580"/>
      <c r="TN38" s="580"/>
      <c r="TO38" s="580"/>
      <c r="TP38" s="580"/>
      <c r="TQ38" s="580"/>
    </row>
    <row r="39" spans="1:537" s="581" customFormat="1" ht="58.5" customHeight="1" x14ac:dyDescent="0.35">
      <c r="A39" s="1352"/>
      <c r="B39" s="1685" t="s">
        <v>633</v>
      </c>
      <c r="C39" s="1688">
        <v>1</v>
      </c>
      <c r="D39" s="1688">
        <v>1</v>
      </c>
      <c r="E39" s="1364"/>
      <c r="F39" s="1344" t="s">
        <v>634</v>
      </c>
      <c r="G39" s="576">
        <v>27</v>
      </c>
      <c r="H39" s="1330" t="s">
        <v>635</v>
      </c>
      <c r="I39" s="577">
        <v>0.05</v>
      </c>
      <c r="J39" s="516">
        <v>1</v>
      </c>
      <c r="K39" s="516">
        <v>1</v>
      </c>
      <c r="L39" s="516">
        <v>1</v>
      </c>
      <c r="M39" s="516">
        <v>1</v>
      </c>
      <c r="N39" s="516">
        <v>1</v>
      </c>
      <c r="O39" s="516">
        <v>1</v>
      </c>
      <c r="P39" s="516">
        <v>1</v>
      </c>
      <c r="Q39" s="516">
        <v>1</v>
      </c>
      <c r="R39" s="516">
        <v>1</v>
      </c>
      <c r="S39" s="516">
        <v>1</v>
      </c>
      <c r="T39" s="516">
        <v>1</v>
      </c>
      <c r="U39" s="516">
        <v>1</v>
      </c>
      <c r="V39" s="1346"/>
      <c r="W39" s="599"/>
      <c r="X39" s="422"/>
      <c r="Y39" s="582"/>
      <c r="Z39" s="528"/>
      <c r="AA39" s="579"/>
      <c r="AB39" s="580"/>
      <c r="AC39" s="580"/>
      <c r="AD39" s="580"/>
      <c r="AE39" s="580"/>
      <c r="AF39" s="580"/>
      <c r="AG39" s="580"/>
      <c r="AH39" s="580"/>
      <c r="AI39" s="580"/>
      <c r="AJ39" s="580"/>
      <c r="AK39" s="580"/>
      <c r="AL39" s="580"/>
      <c r="AM39" s="580"/>
      <c r="AN39" s="580"/>
      <c r="AO39" s="580"/>
      <c r="AP39" s="580"/>
      <c r="AQ39" s="580"/>
      <c r="AR39" s="580"/>
      <c r="AS39" s="580"/>
      <c r="AT39" s="580"/>
      <c r="AU39" s="580"/>
      <c r="AV39" s="580"/>
      <c r="AW39" s="580"/>
      <c r="AX39" s="580"/>
      <c r="AY39" s="580"/>
      <c r="AZ39" s="580"/>
      <c r="BA39" s="580"/>
      <c r="BB39" s="580"/>
      <c r="BC39" s="580"/>
      <c r="BD39" s="580"/>
      <c r="BE39" s="580"/>
      <c r="BF39" s="580"/>
      <c r="BG39" s="580"/>
      <c r="BH39" s="580"/>
      <c r="BI39" s="580"/>
      <c r="BJ39" s="580"/>
      <c r="BK39" s="580"/>
      <c r="BL39" s="580"/>
      <c r="BM39" s="580"/>
      <c r="BN39" s="580"/>
      <c r="BO39" s="580"/>
      <c r="BP39" s="580"/>
      <c r="BQ39" s="580"/>
      <c r="BR39" s="580"/>
      <c r="BS39" s="580"/>
      <c r="BT39" s="580"/>
      <c r="BU39" s="580"/>
      <c r="BV39" s="580"/>
      <c r="BW39" s="580"/>
      <c r="BX39" s="580"/>
      <c r="BY39" s="580"/>
      <c r="BZ39" s="580"/>
      <c r="CA39" s="580"/>
      <c r="CB39" s="580"/>
      <c r="CC39" s="580"/>
      <c r="CD39" s="580"/>
      <c r="CE39" s="580"/>
      <c r="CF39" s="580"/>
      <c r="CG39" s="580"/>
      <c r="CH39" s="580"/>
      <c r="CI39" s="580"/>
      <c r="CJ39" s="580"/>
      <c r="CK39" s="580"/>
      <c r="CL39" s="580"/>
      <c r="CM39" s="580"/>
      <c r="CN39" s="580"/>
      <c r="CO39" s="580"/>
      <c r="CP39" s="580"/>
      <c r="CQ39" s="580"/>
      <c r="CR39" s="580"/>
      <c r="CS39" s="580"/>
      <c r="CT39" s="580"/>
      <c r="CU39" s="580"/>
      <c r="CV39" s="580"/>
      <c r="CW39" s="580"/>
      <c r="CX39" s="580"/>
      <c r="CY39" s="580"/>
      <c r="CZ39" s="580"/>
      <c r="DA39" s="580"/>
      <c r="DB39" s="580"/>
      <c r="DC39" s="580"/>
      <c r="DD39" s="580"/>
      <c r="DE39" s="580"/>
      <c r="DF39" s="580"/>
      <c r="DG39" s="580"/>
      <c r="DH39" s="580"/>
      <c r="DI39" s="580"/>
      <c r="DJ39" s="580"/>
      <c r="DK39" s="580"/>
      <c r="DL39" s="580"/>
      <c r="DM39" s="580"/>
      <c r="DN39" s="580"/>
      <c r="DO39" s="580"/>
      <c r="DP39" s="580"/>
      <c r="DQ39" s="580"/>
      <c r="DR39" s="580"/>
      <c r="DS39" s="580"/>
      <c r="DT39" s="580"/>
      <c r="DU39" s="580"/>
      <c r="DV39" s="580"/>
      <c r="DW39" s="580"/>
      <c r="DX39" s="580"/>
      <c r="DY39" s="580"/>
      <c r="DZ39" s="580"/>
      <c r="EA39" s="580"/>
      <c r="EB39" s="580"/>
      <c r="EC39" s="580"/>
      <c r="ED39" s="580"/>
      <c r="EE39" s="580"/>
      <c r="EF39" s="580"/>
      <c r="EG39" s="580"/>
      <c r="EH39" s="580"/>
      <c r="EI39" s="580"/>
      <c r="EJ39" s="580"/>
      <c r="EK39" s="580"/>
      <c r="EL39" s="580"/>
      <c r="EM39" s="580"/>
      <c r="EN39" s="580"/>
      <c r="EO39" s="580"/>
      <c r="EP39" s="580"/>
      <c r="EQ39" s="580"/>
      <c r="ER39" s="580"/>
      <c r="ES39" s="580"/>
      <c r="ET39" s="580"/>
      <c r="EU39" s="580"/>
      <c r="EV39" s="580"/>
      <c r="EW39" s="580"/>
      <c r="EX39" s="580"/>
      <c r="EY39" s="580"/>
      <c r="EZ39" s="580"/>
      <c r="FA39" s="580"/>
      <c r="FB39" s="580"/>
      <c r="FC39" s="580"/>
      <c r="FD39" s="580"/>
      <c r="FE39" s="580"/>
      <c r="FF39" s="580"/>
      <c r="FG39" s="580"/>
      <c r="FH39" s="580"/>
      <c r="FI39" s="580"/>
      <c r="FJ39" s="580"/>
      <c r="FK39" s="580"/>
      <c r="FL39" s="580"/>
      <c r="FM39" s="580"/>
      <c r="FN39" s="580"/>
      <c r="FO39" s="580"/>
      <c r="FP39" s="580"/>
      <c r="FQ39" s="580"/>
      <c r="FR39" s="580"/>
      <c r="FS39" s="580"/>
      <c r="FT39" s="580"/>
      <c r="FU39" s="580"/>
      <c r="FV39" s="580"/>
      <c r="FW39" s="580"/>
      <c r="FX39" s="580"/>
      <c r="FY39" s="580"/>
      <c r="FZ39" s="580"/>
      <c r="GA39" s="580"/>
      <c r="GB39" s="580"/>
      <c r="GC39" s="580"/>
      <c r="GD39" s="580"/>
      <c r="GE39" s="580"/>
      <c r="GF39" s="580"/>
      <c r="GG39" s="580"/>
      <c r="GH39" s="580"/>
      <c r="GI39" s="580"/>
      <c r="GJ39" s="580"/>
      <c r="GK39" s="580"/>
      <c r="GL39" s="580"/>
      <c r="GM39" s="580"/>
      <c r="GN39" s="580"/>
      <c r="GO39" s="580"/>
      <c r="GP39" s="580"/>
      <c r="GQ39" s="580"/>
      <c r="GR39" s="580"/>
      <c r="GS39" s="580"/>
      <c r="GT39" s="580"/>
      <c r="GU39" s="580"/>
      <c r="GV39" s="580"/>
      <c r="GW39" s="580"/>
      <c r="GX39" s="580"/>
      <c r="GY39" s="580"/>
      <c r="GZ39" s="580"/>
      <c r="HA39" s="580"/>
      <c r="HB39" s="580"/>
      <c r="HC39" s="580"/>
      <c r="HD39" s="580"/>
      <c r="HE39" s="580"/>
      <c r="HF39" s="580"/>
      <c r="HG39" s="580"/>
      <c r="HH39" s="580"/>
      <c r="HI39" s="580"/>
      <c r="HJ39" s="580"/>
      <c r="HK39" s="580"/>
      <c r="HL39" s="580"/>
      <c r="HM39" s="580"/>
      <c r="HN39" s="580"/>
      <c r="HO39" s="580"/>
      <c r="HP39" s="580"/>
      <c r="HQ39" s="580"/>
      <c r="HR39" s="580"/>
      <c r="HS39" s="580"/>
      <c r="HT39" s="580"/>
      <c r="HU39" s="580"/>
      <c r="HV39" s="580"/>
      <c r="HW39" s="580"/>
      <c r="HX39" s="580"/>
      <c r="HY39" s="580"/>
      <c r="HZ39" s="580"/>
      <c r="IA39" s="580"/>
      <c r="IB39" s="580"/>
      <c r="IC39" s="580"/>
      <c r="ID39" s="580"/>
      <c r="IE39" s="580"/>
      <c r="IF39" s="580"/>
      <c r="IG39" s="580"/>
      <c r="IH39" s="580"/>
      <c r="II39" s="580"/>
      <c r="IJ39" s="580"/>
      <c r="IK39" s="580"/>
      <c r="IL39" s="580"/>
      <c r="IM39" s="580"/>
      <c r="IN39" s="580"/>
      <c r="IO39" s="580"/>
      <c r="IP39" s="580"/>
      <c r="IQ39" s="580"/>
      <c r="IR39" s="580"/>
      <c r="IS39" s="580"/>
      <c r="IT39" s="580"/>
      <c r="IU39" s="580"/>
      <c r="IV39" s="580"/>
      <c r="IW39" s="580"/>
      <c r="IX39" s="580"/>
      <c r="IY39" s="580"/>
      <c r="IZ39" s="580"/>
      <c r="JA39" s="580"/>
      <c r="JB39" s="580"/>
      <c r="JC39" s="580"/>
      <c r="JD39" s="580"/>
      <c r="JE39" s="580"/>
      <c r="JF39" s="580"/>
      <c r="JG39" s="580"/>
      <c r="JH39" s="580"/>
      <c r="JI39" s="580"/>
      <c r="JJ39" s="580"/>
      <c r="JK39" s="580"/>
      <c r="JL39" s="580"/>
      <c r="JM39" s="580"/>
      <c r="JN39" s="580"/>
      <c r="JO39" s="580"/>
      <c r="JP39" s="580"/>
      <c r="JQ39" s="580"/>
      <c r="JR39" s="580"/>
      <c r="JS39" s="580"/>
      <c r="JT39" s="580"/>
      <c r="JU39" s="580"/>
      <c r="JV39" s="580"/>
      <c r="JW39" s="580"/>
      <c r="JX39" s="580"/>
      <c r="JY39" s="580"/>
      <c r="JZ39" s="580"/>
      <c r="KA39" s="580"/>
      <c r="KB39" s="580"/>
      <c r="KC39" s="580"/>
      <c r="KD39" s="580"/>
      <c r="KE39" s="580"/>
      <c r="KF39" s="580"/>
      <c r="KG39" s="580"/>
      <c r="KH39" s="580"/>
      <c r="KI39" s="580"/>
      <c r="KJ39" s="580"/>
      <c r="KK39" s="580"/>
      <c r="KL39" s="580"/>
      <c r="KM39" s="580"/>
      <c r="KN39" s="580"/>
      <c r="KO39" s="580"/>
      <c r="KP39" s="580"/>
      <c r="KQ39" s="580"/>
      <c r="KR39" s="580"/>
      <c r="KS39" s="580"/>
      <c r="KT39" s="580"/>
      <c r="KU39" s="580"/>
      <c r="KV39" s="580"/>
      <c r="KW39" s="580"/>
      <c r="KX39" s="580"/>
      <c r="KY39" s="580"/>
      <c r="KZ39" s="580"/>
      <c r="LA39" s="580"/>
      <c r="LB39" s="580"/>
      <c r="LC39" s="580"/>
      <c r="LD39" s="580"/>
      <c r="LE39" s="580"/>
      <c r="LF39" s="580"/>
      <c r="LG39" s="580"/>
      <c r="LH39" s="580"/>
      <c r="LI39" s="580"/>
      <c r="LJ39" s="580"/>
      <c r="LK39" s="580"/>
      <c r="LL39" s="580"/>
      <c r="LM39" s="580"/>
      <c r="LN39" s="580"/>
      <c r="LO39" s="580"/>
      <c r="LP39" s="580"/>
      <c r="LQ39" s="580"/>
      <c r="LR39" s="580"/>
      <c r="LS39" s="580"/>
      <c r="LT39" s="580"/>
      <c r="LU39" s="580"/>
      <c r="LV39" s="580"/>
      <c r="LW39" s="580"/>
      <c r="LX39" s="580"/>
      <c r="LY39" s="580"/>
      <c r="LZ39" s="580"/>
      <c r="MA39" s="580"/>
      <c r="MB39" s="580"/>
      <c r="MC39" s="580"/>
      <c r="MD39" s="580"/>
      <c r="ME39" s="580"/>
      <c r="MF39" s="580"/>
      <c r="MG39" s="580"/>
      <c r="MH39" s="580"/>
      <c r="MI39" s="580"/>
      <c r="MJ39" s="580"/>
      <c r="MK39" s="580"/>
      <c r="ML39" s="580"/>
      <c r="MM39" s="580"/>
      <c r="MN39" s="580"/>
      <c r="MO39" s="580"/>
      <c r="MP39" s="580"/>
      <c r="MQ39" s="580"/>
      <c r="MR39" s="580"/>
      <c r="MS39" s="580"/>
      <c r="MT39" s="580"/>
      <c r="MU39" s="580"/>
      <c r="MV39" s="580"/>
      <c r="MW39" s="580"/>
      <c r="MX39" s="580"/>
      <c r="MY39" s="580"/>
      <c r="MZ39" s="580"/>
      <c r="NA39" s="580"/>
      <c r="NB39" s="580"/>
      <c r="NC39" s="580"/>
      <c r="ND39" s="580"/>
      <c r="NE39" s="580"/>
      <c r="NF39" s="580"/>
      <c r="NG39" s="580"/>
      <c r="NH39" s="580"/>
      <c r="NI39" s="580"/>
      <c r="NJ39" s="580"/>
      <c r="NK39" s="580"/>
      <c r="NL39" s="580"/>
      <c r="NM39" s="580"/>
      <c r="NN39" s="580"/>
      <c r="NO39" s="580"/>
      <c r="NP39" s="580"/>
      <c r="NQ39" s="580"/>
      <c r="NR39" s="580"/>
      <c r="NS39" s="580"/>
      <c r="NT39" s="580"/>
      <c r="NU39" s="580"/>
      <c r="NV39" s="580"/>
      <c r="NW39" s="580"/>
      <c r="NX39" s="580"/>
      <c r="NY39" s="580"/>
      <c r="NZ39" s="580"/>
      <c r="OA39" s="580"/>
      <c r="OB39" s="580"/>
      <c r="OC39" s="580"/>
      <c r="OD39" s="580"/>
      <c r="OE39" s="580"/>
      <c r="OF39" s="580"/>
      <c r="OG39" s="580"/>
      <c r="OH39" s="580"/>
      <c r="OI39" s="580"/>
      <c r="OJ39" s="580"/>
      <c r="OK39" s="580"/>
      <c r="OL39" s="580"/>
      <c r="OM39" s="580"/>
      <c r="ON39" s="580"/>
      <c r="OO39" s="580"/>
      <c r="OP39" s="580"/>
      <c r="OQ39" s="580"/>
      <c r="OR39" s="580"/>
      <c r="OS39" s="580"/>
      <c r="OT39" s="580"/>
      <c r="OU39" s="580"/>
      <c r="OV39" s="580"/>
      <c r="OW39" s="580"/>
      <c r="OX39" s="580"/>
      <c r="OY39" s="580"/>
      <c r="OZ39" s="580"/>
      <c r="PA39" s="580"/>
      <c r="PB39" s="580"/>
      <c r="PC39" s="580"/>
      <c r="PD39" s="580"/>
      <c r="PE39" s="580"/>
      <c r="PF39" s="580"/>
      <c r="PG39" s="580"/>
      <c r="PH39" s="580"/>
      <c r="PI39" s="580"/>
      <c r="PJ39" s="580"/>
      <c r="PK39" s="580"/>
      <c r="PL39" s="580"/>
      <c r="PM39" s="580"/>
      <c r="PN39" s="580"/>
      <c r="PO39" s="580"/>
      <c r="PP39" s="580"/>
      <c r="PQ39" s="580"/>
      <c r="PR39" s="580"/>
      <c r="PS39" s="580"/>
      <c r="PT39" s="580"/>
      <c r="PU39" s="580"/>
      <c r="PV39" s="580"/>
      <c r="PW39" s="580"/>
      <c r="PX39" s="580"/>
      <c r="PY39" s="580"/>
      <c r="PZ39" s="580"/>
      <c r="QA39" s="580"/>
      <c r="QB39" s="580"/>
      <c r="QC39" s="580"/>
      <c r="QD39" s="580"/>
      <c r="QE39" s="580"/>
      <c r="QF39" s="580"/>
      <c r="QG39" s="580"/>
      <c r="QH39" s="580"/>
      <c r="QI39" s="580"/>
      <c r="QJ39" s="580"/>
      <c r="QK39" s="580"/>
      <c r="QL39" s="580"/>
      <c r="QM39" s="580"/>
      <c r="QN39" s="580"/>
      <c r="QO39" s="580"/>
      <c r="QP39" s="580"/>
      <c r="QQ39" s="580"/>
      <c r="QR39" s="580"/>
      <c r="QS39" s="580"/>
      <c r="QT39" s="580"/>
      <c r="QU39" s="580"/>
      <c r="QV39" s="580"/>
      <c r="QW39" s="580"/>
      <c r="QX39" s="580"/>
      <c r="QY39" s="580"/>
      <c r="QZ39" s="580"/>
      <c r="RA39" s="580"/>
      <c r="RB39" s="580"/>
      <c r="RC39" s="580"/>
      <c r="RD39" s="580"/>
      <c r="RE39" s="580"/>
      <c r="RF39" s="580"/>
      <c r="RG39" s="580"/>
      <c r="RH39" s="580"/>
      <c r="RI39" s="580"/>
      <c r="RJ39" s="580"/>
      <c r="RK39" s="580"/>
      <c r="RL39" s="580"/>
      <c r="RM39" s="580"/>
      <c r="RN39" s="580"/>
      <c r="RO39" s="580"/>
      <c r="RP39" s="580"/>
      <c r="RQ39" s="580"/>
      <c r="RR39" s="580"/>
      <c r="RS39" s="580"/>
      <c r="RT39" s="580"/>
      <c r="RU39" s="580"/>
      <c r="RV39" s="580"/>
      <c r="RW39" s="580"/>
      <c r="RX39" s="580"/>
      <c r="RY39" s="580"/>
      <c r="RZ39" s="580"/>
      <c r="SA39" s="580"/>
      <c r="SB39" s="580"/>
      <c r="SC39" s="580"/>
      <c r="SD39" s="580"/>
      <c r="SE39" s="580"/>
      <c r="SF39" s="580"/>
      <c r="SG39" s="580"/>
      <c r="SH39" s="580"/>
      <c r="SI39" s="580"/>
      <c r="SJ39" s="580"/>
      <c r="SK39" s="580"/>
      <c r="SL39" s="580"/>
      <c r="SM39" s="580"/>
      <c r="SN39" s="580"/>
      <c r="SO39" s="580"/>
      <c r="SP39" s="580"/>
      <c r="SQ39" s="580"/>
      <c r="SR39" s="580"/>
      <c r="SS39" s="580"/>
      <c r="ST39" s="580"/>
      <c r="SU39" s="580"/>
      <c r="SV39" s="580"/>
      <c r="SW39" s="580"/>
      <c r="SX39" s="580"/>
      <c r="SY39" s="580"/>
      <c r="SZ39" s="580"/>
      <c r="TA39" s="580"/>
      <c r="TB39" s="580"/>
      <c r="TC39" s="580"/>
      <c r="TD39" s="580"/>
      <c r="TE39" s="580"/>
      <c r="TF39" s="580"/>
      <c r="TG39" s="580"/>
      <c r="TH39" s="580"/>
      <c r="TI39" s="580"/>
      <c r="TJ39" s="580"/>
      <c r="TK39" s="580"/>
      <c r="TL39" s="580"/>
      <c r="TM39" s="580"/>
      <c r="TN39" s="580"/>
      <c r="TO39" s="580"/>
      <c r="TP39" s="580"/>
      <c r="TQ39" s="580"/>
    </row>
    <row r="40" spans="1:537" s="581" customFormat="1" ht="31.5" customHeight="1" x14ac:dyDescent="0.35">
      <c r="A40" s="1352"/>
      <c r="B40" s="1686"/>
      <c r="C40" s="1689"/>
      <c r="D40" s="1689"/>
      <c r="E40" s="1365"/>
      <c r="F40" s="1344"/>
      <c r="G40" s="576">
        <v>28</v>
      </c>
      <c r="H40" s="422" t="s">
        <v>636</v>
      </c>
      <c r="I40" s="577">
        <v>7.0000000000000007E-2</v>
      </c>
      <c r="J40" s="516">
        <v>1</v>
      </c>
      <c r="K40" s="516">
        <v>1</v>
      </c>
      <c r="L40" s="516">
        <v>1</v>
      </c>
      <c r="M40" s="516">
        <v>1</v>
      </c>
      <c r="N40" s="516">
        <v>1</v>
      </c>
      <c r="O40" s="516">
        <v>1</v>
      </c>
      <c r="P40" s="516">
        <v>1</v>
      </c>
      <c r="Q40" s="516">
        <v>1</v>
      </c>
      <c r="R40" s="516">
        <v>1</v>
      </c>
      <c r="S40" s="516">
        <v>1</v>
      </c>
      <c r="T40" s="516">
        <v>1</v>
      </c>
      <c r="U40" s="516">
        <v>1</v>
      </c>
      <c r="V40" s="1347"/>
      <c r="W40" s="599"/>
      <c r="X40" s="422"/>
      <c r="Y40" s="582"/>
      <c r="Z40" s="528"/>
      <c r="AA40" s="579"/>
      <c r="AB40" s="580"/>
      <c r="AC40" s="580"/>
      <c r="AD40" s="580"/>
      <c r="AE40" s="580"/>
      <c r="AF40" s="580"/>
      <c r="AG40" s="580"/>
      <c r="AH40" s="580"/>
      <c r="AI40" s="580"/>
      <c r="AJ40" s="580"/>
      <c r="AK40" s="580"/>
      <c r="AL40" s="580"/>
      <c r="AM40" s="580"/>
      <c r="AN40" s="580"/>
      <c r="AO40" s="580"/>
      <c r="AP40" s="580"/>
      <c r="AQ40" s="580"/>
      <c r="AR40" s="580"/>
      <c r="AS40" s="580"/>
      <c r="AT40" s="580"/>
      <c r="AU40" s="580"/>
      <c r="AV40" s="580"/>
      <c r="AW40" s="580"/>
      <c r="AX40" s="580"/>
      <c r="AY40" s="580"/>
      <c r="AZ40" s="580"/>
      <c r="BA40" s="580"/>
      <c r="BB40" s="580"/>
      <c r="BC40" s="580"/>
      <c r="BD40" s="580"/>
      <c r="BE40" s="580"/>
      <c r="BF40" s="580"/>
      <c r="BG40" s="580"/>
      <c r="BH40" s="580"/>
      <c r="BI40" s="580"/>
      <c r="BJ40" s="580"/>
      <c r="BK40" s="580"/>
      <c r="BL40" s="580"/>
      <c r="BM40" s="580"/>
      <c r="BN40" s="580"/>
      <c r="BO40" s="580"/>
      <c r="BP40" s="580"/>
      <c r="BQ40" s="580"/>
      <c r="BR40" s="580"/>
      <c r="BS40" s="580"/>
      <c r="BT40" s="580"/>
      <c r="BU40" s="580"/>
      <c r="BV40" s="580"/>
      <c r="BW40" s="580"/>
      <c r="BX40" s="580"/>
      <c r="BY40" s="580"/>
      <c r="BZ40" s="580"/>
      <c r="CA40" s="580"/>
      <c r="CB40" s="580"/>
      <c r="CC40" s="580"/>
      <c r="CD40" s="580"/>
      <c r="CE40" s="580"/>
      <c r="CF40" s="580"/>
      <c r="CG40" s="580"/>
      <c r="CH40" s="580"/>
      <c r="CI40" s="580"/>
      <c r="CJ40" s="580"/>
      <c r="CK40" s="580"/>
      <c r="CL40" s="580"/>
      <c r="CM40" s="580"/>
      <c r="CN40" s="580"/>
      <c r="CO40" s="580"/>
      <c r="CP40" s="580"/>
      <c r="CQ40" s="580"/>
      <c r="CR40" s="580"/>
      <c r="CS40" s="580"/>
      <c r="CT40" s="580"/>
      <c r="CU40" s="580"/>
      <c r="CV40" s="580"/>
      <c r="CW40" s="580"/>
      <c r="CX40" s="580"/>
      <c r="CY40" s="580"/>
      <c r="CZ40" s="580"/>
      <c r="DA40" s="580"/>
      <c r="DB40" s="580"/>
      <c r="DC40" s="580"/>
      <c r="DD40" s="580"/>
      <c r="DE40" s="580"/>
      <c r="DF40" s="580"/>
      <c r="DG40" s="580"/>
      <c r="DH40" s="580"/>
      <c r="DI40" s="580"/>
      <c r="DJ40" s="580"/>
      <c r="DK40" s="580"/>
      <c r="DL40" s="580"/>
      <c r="DM40" s="580"/>
      <c r="DN40" s="580"/>
      <c r="DO40" s="580"/>
      <c r="DP40" s="580"/>
      <c r="DQ40" s="580"/>
      <c r="DR40" s="580"/>
      <c r="DS40" s="580"/>
      <c r="DT40" s="580"/>
      <c r="DU40" s="580"/>
      <c r="DV40" s="580"/>
      <c r="DW40" s="580"/>
      <c r="DX40" s="580"/>
      <c r="DY40" s="580"/>
      <c r="DZ40" s="580"/>
      <c r="EA40" s="580"/>
      <c r="EB40" s="580"/>
      <c r="EC40" s="580"/>
      <c r="ED40" s="580"/>
      <c r="EE40" s="580"/>
      <c r="EF40" s="580"/>
      <c r="EG40" s="580"/>
      <c r="EH40" s="580"/>
      <c r="EI40" s="580"/>
      <c r="EJ40" s="580"/>
      <c r="EK40" s="580"/>
      <c r="EL40" s="580"/>
      <c r="EM40" s="580"/>
      <c r="EN40" s="580"/>
      <c r="EO40" s="580"/>
      <c r="EP40" s="580"/>
      <c r="EQ40" s="580"/>
      <c r="ER40" s="580"/>
      <c r="ES40" s="580"/>
      <c r="ET40" s="580"/>
      <c r="EU40" s="580"/>
      <c r="EV40" s="580"/>
      <c r="EW40" s="580"/>
      <c r="EX40" s="580"/>
      <c r="EY40" s="580"/>
      <c r="EZ40" s="580"/>
      <c r="FA40" s="580"/>
      <c r="FB40" s="580"/>
      <c r="FC40" s="580"/>
      <c r="FD40" s="580"/>
      <c r="FE40" s="580"/>
      <c r="FF40" s="580"/>
      <c r="FG40" s="580"/>
      <c r="FH40" s="580"/>
      <c r="FI40" s="580"/>
      <c r="FJ40" s="580"/>
      <c r="FK40" s="580"/>
      <c r="FL40" s="580"/>
      <c r="FM40" s="580"/>
      <c r="FN40" s="580"/>
      <c r="FO40" s="580"/>
      <c r="FP40" s="580"/>
      <c r="FQ40" s="580"/>
      <c r="FR40" s="580"/>
      <c r="FS40" s="580"/>
      <c r="FT40" s="580"/>
      <c r="FU40" s="580"/>
      <c r="FV40" s="580"/>
      <c r="FW40" s="580"/>
      <c r="FX40" s="580"/>
      <c r="FY40" s="580"/>
      <c r="FZ40" s="580"/>
      <c r="GA40" s="580"/>
      <c r="GB40" s="580"/>
      <c r="GC40" s="580"/>
      <c r="GD40" s="580"/>
      <c r="GE40" s="580"/>
      <c r="GF40" s="580"/>
      <c r="GG40" s="580"/>
      <c r="GH40" s="580"/>
      <c r="GI40" s="580"/>
      <c r="GJ40" s="580"/>
      <c r="GK40" s="580"/>
      <c r="GL40" s="580"/>
      <c r="GM40" s="580"/>
      <c r="GN40" s="580"/>
      <c r="GO40" s="580"/>
      <c r="GP40" s="580"/>
      <c r="GQ40" s="580"/>
      <c r="GR40" s="580"/>
      <c r="GS40" s="580"/>
      <c r="GT40" s="580"/>
      <c r="GU40" s="580"/>
      <c r="GV40" s="580"/>
      <c r="GW40" s="580"/>
      <c r="GX40" s="580"/>
      <c r="GY40" s="580"/>
      <c r="GZ40" s="580"/>
      <c r="HA40" s="580"/>
      <c r="HB40" s="580"/>
      <c r="HC40" s="580"/>
      <c r="HD40" s="580"/>
      <c r="HE40" s="580"/>
      <c r="HF40" s="580"/>
      <c r="HG40" s="580"/>
      <c r="HH40" s="580"/>
      <c r="HI40" s="580"/>
      <c r="HJ40" s="580"/>
      <c r="HK40" s="580"/>
      <c r="HL40" s="580"/>
      <c r="HM40" s="580"/>
      <c r="HN40" s="580"/>
      <c r="HO40" s="580"/>
      <c r="HP40" s="580"/>
      <c r="HQ40" s="580"/>
      <c r="HR40" s="580"/>
      <c r="HS40" s="580"/>
      <c r="HT40" s="580"/>
      <c r="HU40" s="580"/>
      <c r="HV40" s="580"/>
      <c r="HW40" s="580"/>
      <c r="HX40" s="580"/>
      <c r="HY40" s="580"/>
      <c r="HZ40" s="580"/>
      <c r="IA40" s="580"/>
      <c r="IB40" s="580"/>
      <c r="IC40" s="580"/>
      <c r="ID40" s="580"/>
      <c r="IE40" s="580"/>
      <c r="IF40" s="580"/>
      <c r="IG40" s="580"/>
      <c r="IH40" s="580"/>
      <c r="II40" s="580"/>
      <c r="IJ40" s="580"/>
      <c r="IK40" s="580"/>
      <c r="IL40" s="580"/>
      <c r="IM40" s="580"/>
      <c r="IN40" s="580"/>
      <c r="IO40" s="580"/>
      <c r="IP40" s="580"/>
      <c r="IQ40" s="580"/>
      <c r="IR40" s="580"/>
      <c r="IS40" s="580"/>
      <c r="IT40" s="580"/>
      <c r="IU40" s="580"/>
      <c r="IV40" s="580"/>
      <c r="IW40" s="580"/>
      <c r="IX40" s="580"/>
      <c r="IY40" s="580"/>
      <c r="IZ40" s="580"/>
      <c r="JA40" s="580"/>
      <c r="JB40" s="580"/>
      <c r="JC40" s="580"/>
      <c r="JD40" s="580"/>
      <c r="JE40" s="580"/>
      <c r="JF40" s="580"/>
      <c r="JG40" s="580"/>
      <c r="JH40" s="580"/>
      <c r="JI40" s="580"/>
      <c r="JJ40" s="580"/>
      <c r="JK40" s="580"/>
      <c r="JL40" s="580"/>
      <c r="JM40" s="580"/>
      <c r="JN40" s="580"/>
      <c r="JO40" s="580"/>
      <c r="JP40" s="580"/>
      <c r="JQ40" s="580"/>
      <c r="JR40" s="580"/>
      <c r="JS40" s="580"/>
      <c r="JT40" s="580"/>
      <c r="JU40" s="580"/>
      <c r="JV40" s="580"/>
      <c r="JW40" s="580"/>
      <c r="JX40" s="580"/>
      <c r="JY40" s="580"/>
      <c r="JZ40" s="580"/>
      <c r="KA40" s="580"/>
      <c r="KB40" s="580"/>
      <c r="KC40" s="580"/>
      <c r="KD40" s="580"/>
      <c r="KE40" s="580"/>
      <c r="KF40" s="580"/>
      <c r="KG40" s="580"/>
      <c r="KH40" s="580"/>
      <c r="KI40" s="580"/>
      <c r="KJ40" s="580"/>
      <c r="KK40" s="580"/>
      <c r="KL40" s="580"/>
      <c r="KM40" s="580"/>
      <c r="KN40" s="580"/>
      <c r="KO40" s="580"/>
      <c r="KP40" s="580"/>
      <c r="KQ40" s="580"/>
      <c r="KR40" s="580"/>
      <c r="KS40" s="580"/>
      <c r="KT40" s="580"/>
      <c r="KU40" s="580"/>
      <c r="KV40" s="580"/>
      <c r="KW40" s="580"/>
      <c r="KX40" s="580"/>
      <c r="KY40" s="580"/>
      <c r="KZ40" s="580"/>
      <c r="LA40" s="580"/>
      <c r="LB40" s="580"/>
      <c r="LC40" s="580"/>
      <c r="LD40" s="580"/>
      <c r="LE40" s="580"/>
      <c r="LF40" s="580"/>
      <c r="LG40" s="580"/>
      <c r="LH40" s="580"/>
      <c r="LI40" s="580"/>
      <c r="LJ40" s="580"/>
      <c r="LK40" s="580"/>
      <c r="LL40" s="580"/>
      <c r="LM40" s="580"/>
      <c r="LN40" s="580"/>
      <c r="LO40" s="580"/>
      <c r="LP40" s="580"/>
      <c r="LQ40" s="580"/>
      <c r="LR40" s="580"/>
      <c r="LS40" s="580"/>
      <c r="LT40" s="580"/>
      <c r="LU40" s="580"/>
      <c r="LV40" s="580"/>
      <c r="LW40" s="580"/>
      <c r="LX40" s="580"/>
      <c r="LY40" s="580"/>
      <c r="LZ40" s="580"/>
      <c r="MA40" s="580"/>
      <c r="MB40" s="580"/>
      <c r="MC40" s="580"/>
      <c r="MD40" s="580"/>
      <c r="ME40" s="580"/>
      <c r="MF40" s="580"/>
      <c r="MG40" s="580"/>
      <c r="MH40" s="580"/>
      <c r="MI40" s="580"/>
      <c r="MJ40" s="580"/>
      <c r="MK40" s="580"/>
      <c r="ML40" s="580"/>
      <c r="MM40" s="580"/>
      <c r="MN40" s="580"/>
      <c r="MO40" s="580"/>
      <c r="MP40" s="580"/>
      <c r="MQ40" s="580"/>
      <c r="MR40" s="580"/>
      <c r="MS40" s="580"/>
      <c r="MT40" s="580"/>
      <c r="MU40" s="580"/>
      <c r="MV40" s="580"/>
      <c r="MW40" s="580"/>
      <c r="MX40" s="580"/>
      <c r="MY40" s="580"/>
      <c r="MZ40" s="580"/>
      <c r="NA40" s="580"/>
      <c r="NB40" s="580"/>
      <c r="NC40" s="580"/>
      <c r="ND40" s="580"/>
      <c r="NE40" s="580"/>
      <c r="NF40" s="580"/>
      <c r="NG40" s="580"/>
      <c r="NH40" s="580"/>
      <c r="NI40" s="580"/>
      <c r="NJ40" s="580"/>
      <c r="NK40" s="580"/>
      <c r="NL40" s="580"/>
      <c r="NM40" s="580"/>
      <c r="NN40" s="580"/>
      <c r="NO40" s="580"/>
      <c r="NP40" s="580"/>
      <c r="NQ40" s="580"/>
      <c r="NR40" s="580"/>
      <c r="NS40" s="580"/>
      <c r="NT40" s="580"/>
      <c r="NU40" s="580"/>
      <c r="NV40" s="580"/>
      <c r="NW40" s="580"/>
      <c r="NX40" s="580"/>
      <c r="NY40" s="580"/>
      <c r="NZ40" s="580"/>
      <c r="OA40" s="580"/>
      <c r="OB40" s="580"/>
      <c r="OC40" s="580"/>
      <c r="OD40" s="580"/>
      <c r="OE40" s="580"/>
      <c r="OF40" s="580"/>
      <c r="OG40" s="580"/>
      <c r="OH40" s="580"/>
      <c r="OI40" s="580"/>
      <c r="OJ40" s="580"/>
      <c r="OK40" s="580"/>
      <c r="OL40" s="580"/>
      <c r="OM40" s="580"/>
      <c r="ON40" s="580"/>
      <c r="OO40" s="580"/>
      <c r="OP40" s="580"/>
      <c r="OQ40" s="580"/>
      <c r="OR40" s="580"/>
      <c r="OS40" s="580"/>
      <c r="OT40" s="580"/>
      <c r="OU40" s="580"/>
      <c r="OV40" s="580"/>
      <c r="OW40" s="580"/>
      <c r="OX40" s="580"/>
      <c r="OY40" s="580"/>
      <c r="OZ40" s="580"/>
      <c r="PA40" s="580"/>
      <c r="PB40" s="580"/>
      <c r="PC40" s="580"/>
      <c r="PD40" s="580"/>
      <c r="PE40" s="580"/>
      <c r="PF40" s="580"/>
      <c r="PG40" s="580"/>
      <c r="PH40" s="580"/>
      <c r="PI40" s="580"/>
      <c r="PJ40" s="580"/>
      <c r="PK40" s="580"/>
      <c r="PL40" s="580"/>
      <c r="PM40" s="580"/>
      <c r="PN40" s="580"/>
      <c r="PO40" s="580"/>
      <c r="PP40" s="580"/>
      <c r="PQ40" s="580"/>
      <c r="PR40" s="580"/>
      <c r="PS40" s="580"/>
      <c r="PT40" s="580"/>
      <c r="PU40" s="580"/>
      <c r="PV40" s="580"/>
      <c r="PW40" s="580"/>
      <c r="PX40" s="580"/>
      <c r="PY40" s="580"/>
      <c r="PZ40" s="580"/>
      <c r="QA40" s="580"/>
      <c r="QB40" s="580"/>
      <c r="QC40" s="580"/>
      <c r="QD40" s="580"/>
      <c r="QE40" s="580"/>
      <c r="QF40" s="580"/>
      <c r="QG40" s="580"/>
      <c r="QH40" s="580"/>
      <c r="QI40" s="580"/>
      <c r="QJ40" s="580"/>
      <c r="QK40" s="580"/>
      <c r="QL40" s="580"/>
      <c r="QM40" s="580"/>
      <c r="QN40" s="580"/>
      <c r="QO40" s="580"/>
      <c r="QP40" s="580"/>
      <c r="QQ40" s="580"/>
      <c r="QR40" s="580"/>
      <c r="QS40" s="580"/>
      <c r="QT40" s="580"/>
      <c r="QU40" s="580"/>
      <c r="QV40" s="580"/>
      <c r="QW40" s="580"/>
      <c r="QX40" s="580"/>
      <c r="QY40" s="580"/>
      <c r="QZ40" s="580"/>
      <c r="RA40" s="580"/>
      <c r="RB40" s="580"/>
      <c r="RC40" s="580"/>
      <c r="RD40" s="580"/>
      <c r="RE40" s="580"/>
      <c r="RF40" s="580"/>
      <c r="RG40" s="580"/>
      <c r="RH40" s="580"/>
      <c r="RI40" s="580"/>
      <c r="RJ40" s="580"/>
      <c r="RK40" s="580"/>
      <c r="RL40" s="580"/>
      <c r="RM40" s="580"/>
      <c r="RN40" s="580"/>
      <c r="RO40" s="580"/>
      <c r="RP40" s="580"/>
      <c r="RQ40" s="580"/>
      <c r="RR40" s="580"/>
      <c r="RS40" s="580"/>
      <c r="RT40" s="580"/>
      <c r="RU40" s="580"/>
      <c r="RV40" s="580"/>
      <c r="RW40" s="580"/>
      <c r="RX40" s="580"/>
      <c r="RY40" s="580"/>
      <c r="RZ40" s="580"/>
      <c r="SA40" s="580"/>
      <c r="SB40" s="580"/>
      <c r="SC40" s="580"/>
      <c r="SD40" s="580"/>
      <c r="SE40" s="580"/>
      <c r="SF40" s="580"/>
      <c r="SG40" s="580"/>
      <c r="SH40" s="580"/>
      <c r="SI40" s="580"/>
      <c r="SJ40" s="580"/>
      <c r="SK40" s="580"/>
      <c r="SL40" s="580"/>
      <c r="SM40" s="580"/>
      <c r="SN40" s="580"/>
      <c r="SO40" s="580"/>
      <c r="SP40" s="580"/>
      <c r="SQ40" s="580"/>
      <c r="SR40" s="580"/>
      <c r="SS40" s="580"/>
      <c r="ST40" s="580"/>
      <c r="SU40" s="580"/>
      <c r="SV40" s="580"/>
      <c r="SW40" s="580"/>
      <c r="SX40" s="580"/>
      <c r="SY40" s="580"/>
      <c r="SZ40" s="580"/>
      <c r="TA40" s="580"/>
      <c r="TB40" s="580"/>
      <c r="TC40" s="580"/>
      <c r="TD40" s="580"/>
      <c r="TE40" s="580"/>
      <c r="TF40" s="580"/>
      <c r="TG40" s="580"/>
      <c r="TH40" s="580"/>
      <c r="TI40" s="580"/>
      <c r="TJ40" s="580"/>
      <c r="TK40" s="580"/>
      <c r="TL40" s="580"/>
      <c r="TM40" s="580"/>
      <c r="TN40" s="580"/>
      <c r="TO40" s="580"/>
      <c r="TP40" s="580"/>
      <c r="TQ40" s="580"/>
    </row>
    <row r="41" spans="1:537" s="581" customFormat="1" ht="36.75" customHeight="1" x14ac:dyDescent="0.35">
      <c r="A41" s="1352"/>
      <c r="B41" s="1686"/>
      <c r="C41" s="1689"/>
      <c r="D41" s="1689"/>
      <c r="E41" s="1365"/>
      <c r="F41" s="1344"/>
      <c r="G41" s="576">
        <v>29</v>
      </c>
      <c r="H41" s="422" t="s">
        <v>637</v>
      </c>
      <c r="I41" s="577">
        <v>0.08</v>
      </c>
      <c r="J41" s="516">
        <v>1</v>
      </c>
      <c r="K41" s="516">
        <v>1</v>
      </c>
      <c r="L41" s="516">
        <v>1</v>
      </c>
      <c r="M41" s="516">
        <v>1</v>
      </c>
      <c r="N41" s="516">
        <v>1</v>
      </c>
      <c r="O41" s="516">
        <v>1</v>
      </c>
      <c r="P41" s="516">
        <v>1</v>
      </c>
      <c r="Q41" s="516">
        <v>1</v>
      </c>
      <c r="R41" s="516">
        <v>1</v>
      </c>
      <c r="S41" s="516">
        <v>1</v>
      </c>
      <c r="T41" s="516">
        <v>1</v>
      </c>
      <c r="U41" s="516">
        <v>1</v>
      </c>
      <c r="V41" s="1347"/>
      <c r="W41" s="599"/>
      <c r="X41" s="422"/>
      <c r="Y41" s="582"/>
      <c r="Z41" s="528"/>
      <c r="AA41" s="579"/>
      <c r="AB41" s="580"/>
      <c r="AC41" s="580"/>
      <c r="AD41" s="580"/>
      <c r="AE41" s="580"/>
      <c r="AF41" s="580"/>
      <c r="AG41" s="580"/>
      <c r="AH41" s="580"/>
      <c r="AI41" s="580"/>
      <c r="AJ41" s="580"/>
      <c r="AK41" s="580"/>
      <c r="AL41" s="580"/>
      <c r="AM41" s="580"/>
      <c r="AN41" s="580"/>
      <c r="AO41" s="580"/>
      <c r="AP41" s="580"/>
      <c r="AQ41" s="580"/>
      <c r="AR41" s="580"/>
      <c r="AS41" s="580"/>
      <c r="AT41" s="580"/>
      <c r="AU41" s="580"/>
      <c r="AV41" s="580"/>
      <c r="AW41" s="580"/>
      <c r="AX41" s="580"/>
      <c r="AY41" s="580"/>
      <c r="AZ41" s="580"/>
      <c r="BA41" s="580"/>
      <c r="BB41" s="580"/>
      <c r="BC41" s="580"/>
      <c r="BD41" s="580"/>
      <c r="BE41" s="580"/>
      <c r="BF41" s="580"/>
      <c r="BG41" s="580"/>
      <c r="BH41" s="580"/>
      <c r="BI41" s="580"/>
      <c r="BJ41" s="580"/>
      <c r="BK41" s="580"/>
      <c r="BL41" s="580"/>
      <c r="BM41" s="580"/>
      <c r="BN41" s="580"/>
      <c r="BO41" s="580"/>
      <c r="BP41" s="580"/>
      <c r="BQ41" s="580"/>
      <c r="BR41" s="580"/>
      <c r="BS41" s="580"/>
      <c r="BT41" s="580"/>
      <c r="BU41" s="580"/>
      <c r="BV41" s="580"/>
      <c r="BW41" s="580"/>
      <c r="BX41" s="580"/>
      <c r="BY41" s="580"/>
      <c r="BZ41" s="580"/>
      <c r="CA41" s="580"/>
      <c r="CB41" s="580"/>
      <c r="CC41" s="580"/>
      <c r="CD41" s="580"/>
      <c r="CE41" s="580"/>
      <c r="CF41" s="580"/>
      <c r="CG41" s="580"/>
      <c r="CH41" s="580"/>
      <c r="CI41" s="580"/>
      <c r="CJ41" s="580"/>
      <c r="CK41" s="580"/>
      <c r="CL41" s="580"/>
      <c r="CM41" s="580"/>
      <c r="CN41" s="580"/>
      <c r="CO41" s="580"/>
      <c r="CP41" s="580"/>
      <c r="CQ41" s="580"/>
      <c r="CR41" s="580"/>
      <c r="CS41" s="580"/>
      <c r="CT41" s="580"/>
      <c r="CU41" s="580"/>
      <c r="CV41" s="580"/>
      <c r="CW41" s="580"/>
      <c r="CX41" s="580"/>
      <c r="CY41" s="580"/>
      <c r="CZ41" s="580"/>
      <c r="DA41" s="580"/>
      <c r="DB41" s="580"/>
      <c r="DC41" s="580"/>
      <c r="DD41" s="580"/>
      <c r="DE41" s="580"/>
      <c r="DF41" s="580"/>
      <c r="DG41" s="580"/>
      <c r="DH41" s="580"/>
      <c r="DI41" s="580"/>
      <c r="DJ41" s="580"/>
      <c r="DK41" s="580"/>
      <c r="DL41" s="580"/>
      <c r="DM41" s="580"/>
      <c r="DN41" s="580"/>
      <c r="DO41" s="580"/>
      <c r="DP41" s="580"/>
      <c r="DQ41" s="580"/>
      <c r="DR41" s="580"/>
      <c r="DS41" s="580"/>
      <c r="DT41" s="580"/>
      <c r="DU41" s="580"/>
      <c r="DV41" s="580"/>
      <c r="DW41" s="580"/>
      <c r="DX41" s="580"/>
      <c r="DY41" s="580"/>
      <c r="DZ41" s="580"/>
      <c r="EA41" s="580"/>
      <c r="EB41" s="580"/>
      <c r="EC41" s="580"/>
      <c r="ED41" s="580"/>
      <c r="EE41" s="580"/>
      <c r="EF41" s="580"/>
      <c r="EG41" s="580"/>
      <c r="EH41" s="580"/>
      <c r="EI41" s="580"/>
      <c r="EJ41" s="580"/>
      <c r="EK41" s="580"/>
      <c r="EL41" s="580"/>
      <c r="EM41" s="580"/>
      <c r="EN41" s="580"/>
      <c r="EO41" s="580"/>
      <c r="EP41" s="580"/>
      <c r="EQ41" s="580"/>
      <c r="ER41" s="580"/>
      <c r="ES41" s="580"/>
      <c r="ET41" s="580"/>
      <c r="EU41" s="580"/>
      <c r="EV41" s="580"/>
      <c r="EW41" s="580"/>
      <c r="EX41" s="580"/>
      <c r="EY41" s="580"/>
      <c r="EZ41" s="580"/>
      <c r="FA41" s="580"/>
      <c r="FB41" s="580"/>
      <c r="FC41" s="580"/>
      <c r="FD41" s="580"/>
      <c r="FE41" s="580"/>
      <c r="FF41" s="580"/>
      <c r="FG41" s="580"/>
      <c r="FH41" s="580"/>
      <c r="FI41" s="580"/>
      <c r="FJ41" s="580"/>
      <c r="FK41" s="580"/>
      <c r="FL41" s="580"/>
      <c r="FM41" s="580"/>
      <c r="FN41" s="580"/>
      <c r="FO41" s="580"/>
      <c r="FP41" s="580"/>
      <c r="FQ41" s="580"/>
      <c r="FR41" s="580"/>
      <c r="FS41" s="580"/>
      <c r="FT41" s="580"/>
      <c r="FU41" s="580"/>
      <c r="FV41" s="580"/>
      <c r="FW41" s="580"/>
      <c r="FX41" s="580"/>
      <c r="FY41" s="580"/>
      <c r="FZ41" s="580"/>
      <c r="GA41" s="580"/>
      <c r="GB41" s="580"/>
      <c r="GC41" s="580"/>
      <c r="GD41" s="580"/>
      <c r="GE41" s="580"/>
      <c r="GF41" s="580"/>
      <c r="GG41" s="580"/>
      <c r="GH41" s="580"/>
      <c r="GI41" s="580"/>
      <c r="GJ41" s="580"/>
      <c r="GK41" s="580"/>
      <c r="GL41" s="580"/>
      <c r="GM41" s="580"/>
      <c r="GN41" s="580"/>
      <c r="GO41" s="580"/>
      <c r="GP41" s="580"/>
      <c r="GQ41" s="580"/>
      <c r="GR41" s="580"/>
      <c r="GS41" s="580"/>
      <c r="GT41" s="580"/>
      <c r="GU41" s="580"/>
      <c r="GV41" s="580"/>
      <c r="GW41" s="580"/>
      <c r="GX41" s="580"/>
      <c r="GY41" s="580"/>
      <c r="GZ41" s="580"/>
      <c r="HA41" s="580"/>
      <c r="HB41" s="580"/>
      <c r="HC41" s="580"/>
      <c r="HD41" s="580"/>
      <c r="HE41" s="580"/>
      <c r="HF41" s="580"/>
      <c r="HG41" s="580"/>
      <c r="HH41" s="580"/>
      <c r="HI41" s="580"/>
      <c r="HJ41" s="580"/>
      <c r="HK41" s="580"/>
      <c r="HL41" s="580"/>
      <c r="HM41" s="580"/>
      <c r="HN41" s="580"/>
      <c r="HO41" s="580"/>
      <c r="HP41" s="580"/>
      <c r="HQ41" s="580"/>
      <c r="HR41" s="580"/>
      <c r="HS41" s="580"/>
      <c r="HT41" s="580"/>
      <c r="HU41" s="580"/>
      <c r="HV41" s="580"/>
      <c r="HW41" s="580"/>
      <c r="HX41" s="580"/>
      <c r="HY41" s="580"/>
      <c r="HZ41" s="580"/>
      <c r="IA41" s="580"/>
      <c r="IB41" s="580"/>
      <c r="IC41" s="580"/>
      <c r="ID41" s="580"/>
      <c r="IE41" s="580"/>
      <c r="IF41" s="580"/>
      <c r="IG41" s="580"/>
      <c r="IH41" s="580"/>
      <c r="II41" s="580"/>
      <c r="IJ41" s="580"/>
      <c r="IK41" s="580"/>
      <c r="IL41" s="580"/>
      <c r="IM41" s="580"/>
      <c r="IN41" s="580"/>
      <c r="IO41" s="580"/>
      <c r="IP41" s="580"/>
      <c r="IQ41" s="580"/>
      <c r="IR41" s="580"/>
      <c r="IS41" s="580"/>
      <c r="IT41" s="580"/>
      <c r="IU41" s="580"/>
      <c r="IV41" s="580"/>
      <c r="IW41" s="580"/>
      <c r="IX41" s="580"/>
      <c r="IY41" s="580"/>
      <c r="IZ41" s="580"/>
      <c r="JA41" s="580"/>
      <c r="JB41" s="580"/>
      <c r="JC41" s="580"/>
      <c r="JD41" s="580"/>
      <c r="JE41" s="580"/>
      <c r="JF41" s="580"/>
      <c r="JG41" s="580"/>
      <c r="JH41" s="580"/>
      <c r="JI41" s="580"/>
      <c r="JJ41" s="580"/>
      <c r="JK41" s="580"/>
      <c r="JL41" s="580"/>
      <c r="JM41" s="580"/>
      <c r="JN41" s="580"/>
      <c r="JO41" s="580"/>
      <c r="JP41" s="580"/>
      <c r="JQ41" s="580"/>
      <c r="JR41" s="580"/>
      <c r="JS41" s="580"/>
      <c r="JT41" s="580"/>
      <c r="JU41" s="580"/>
      <c r="JV41" s="580"/>
      <c r="JW41" s="580"/>
      <c r="JX41" s="580"/>
      <c r="JY41" s="580"/>
      <c r="JZ41" s="580"/>
      <c r="KA41" s="580"/>
      <c r="KB41" s="580"/>
      <c r="KC41" s="580"/>
      <c r="KD41" s="580"/>
      <c r="KE41" s="580"/>
      <c r="KF41" s="580"/>
      <c r="KG41" s="580"/>
      <c r="KH41" s="580"/>
      <c r="KI41" s="580"/>
      <c r="KJ41" s="580"/>
      <c r="KK41" s="580"/>
      <c r="KL41" s="580"/>
      <c r="KM41" s="580"/>
      <c r="KN41" s="580"/>
      <c r="KO41" s="580"/>
      <c r="KP41" s="580"/>
      <c r="KQ41" s="580"/>
      <c r="KR41" s="580"/>
      <c r="KS41" s="580"/>
      <c r="KT41" s="580"/>
      <c r="KU41" s="580"/>
      <c r="KV41" s="580"/>
      <c r="KW41" s="580"/>
      <c r="KX41" s="580"/>
      <c r="KY41" s="580"/>
      <c r="KZ41" s="580"/>
      <c r="LA41" s="580"/>
      <c r="LB41" s="580"/>
      <c r="LC41" s="580"/>
      <c r="LD41" s="580"/>
      <c r="LE41" s="580"/>
      <c r="LF41" s="580"/>
      <c r="LG41" s="580"/>
      <c r="LH41" s="580"/>
      <c r="LI41" s="580"/>
      <c r="LJ41" s="580"/>
      <c r="LK41" s="580"/>
      <c r="LL41" s="580"/>
      <c r="LM41" s="580"/>
      <c r="LN41" s="580"/>
      <c r="LO41" s="580"/>
      <c r="LP41" s="580"/>
      <c r="LQ41" s="580"/>
      <c r="LR41" s="580"/>
      <c r="LS41" s="580"/>
      <c r="LT41" s="580"/>
      <c r="LU41" s="580"/>
      <c r="LV41" s="580"/>
      <c r="LW41" s="580"/>
      <c r="LX41" s="580"/>
      <c r="LY41" s="580"/>
      <c r="LZ41" s="580"/>
      <c r="MA41" s="580"/>
      <c r="MB41" s="580"/>
      <c r="MC41" s="580"/>
      <c r="MD41" s="580"/>
      <c r="ME41" s="580"/>
      <c r="MF41" s="580"/>
      <c r="MG41" s="580"/>
      <c r="MH41" s="580"/>
      <c r="MI41" s="580"/>
      <c r="MJ41" s="580"/>
      <c r="MK41" s="580"/>
      <c r="ML41" s="580"/>
      <c r="MM41" s="580"/>
      <c r="MN41" s="580"/>
      <c r="MO41" s="580"/>
      <c r="MP41" s="580"/>
      <c r="MQ41" s="580"/>
      <c r="MR41" s="580"/>
      <c r="MS41" s="580"/>
      <c r="MT41" s="580"/>
      <c r="MU41" s="580"/>
      <c r="MV41" s="580"/>
      <c r="MW41" s="580"/>
      <c r="MX41" s="580"/>
      <c r="MY41" s="580"/>
      <c r="MZ41" s="580"/>
      <c r="NA41" s="580"/>
      <c r="NB41" s="580"/>
      <c r="NC41" s="580"/>
      <c r="ND41" s="580"/>
      <c r="NE41" s="580"/>
      <c r="NF41" s="580"/>
      <c r="NG41" s="580"/>
      <c r="NH41" s="580"/>
      <c r="NI41" s="580"/>
      <c r="NJ41" s="580"/>
      <c r="NK41" s="580"/>
      <c r="NL41" s="580"/>
      <c r="NM41" s="580"/>
      <c r="NN41" s="580"/>
      <c r="NO41" s="580"/>
      <c r="NP41" s="580"/>
      <c r="NQ41" s="580"/>
      <c r="NR41" s="580"/>
      <c r="NS41" s="580"/>
      <c r="NT41" s="580"/>
      <c r="NU41" s="580"/>
      <c r="NV41" s="580"/>
      <c r="NW41" s="580"/>
      <c r="NX41" s="580"/>
      <c r="NY41" s="580"/>
      <c r="NZ41" s="580"/>
      <c r="OA41" s="580"/>
      <c r="OB41" s="580"/>
      <c r="OC41" s="580"/>
      <c r="OD41" s="580"/>
      <c r="OE41" s="580"/>
      <c r="OF41" s="580"/>
      <c r="OG41" s="580"/>
      <c r="OH41" s="580"/>
      <c r="OI41" s="580"/>
      <c r="OJ41" s="580"/>
      <c r="OK41" s="580"/>
      <c r="OL41" s="580"/>
      <c r="OM41" s="580"/>
      <c r="ON41" s="580"/>
      <c r="OO41" s="580"/>
      <c r="OP41" s="580"/>
      <c r="OQ41" s="580"/>
      <c r="OR41" s="580"/>
      <c r="OS41" s="580"/>
      <c r="OT41" s="580"/>
      <c r="OU41" s="580"/>
      <c r="OV41" s="580"/>
      <c r="OW41" s="580"/>
      <c r="OX41" s="580"/>
      <c r="OY41" s="580"/>
      <c r="OZ41" s="580"/>
      <c r="PA41" s="580"/>
      <c r="PB41" s="580"/>
      <c r="PC41" s="580"/>
      <c r="PD41" s="580"/>
      <c r="PE41" s="580"/>
      <c r="PF41" s="580"/>
      <c r="PG41" s="580"/>
      <c r="PH41" s="580"/>
      <c r="PI41" s="580"/>
      <c r="PJ41" s="580"/>
      <c r="PK41" s="580"/>
      <c r="PL41" s="580"/>
      <c r="PM41" s="580"/>
      <c r="PN41" s="580"/>
      <c r="PO41" s="580"/>
      <c r="PP41" s="580"/>
      <c r="PQ41" s="580"/>
      <c r="PR41" s="580"/>
      <c r="PS41" s="580"/>
      <c r="PT41" s="580"/>
      <c r="PU41" s="580"/>
      <c r="PV41" s="580"/>
      <c r="PW41" s="580"/>
      <c r="PX41" s="580"/>
      <c r="PY41" s="580"/>
      <c r="PZ41" s="580"/>
      <c r="QA41" s="580"/>
      <c r="QB41" s="580"/>
      <c r="QC41" s="580"/>
      <c r="QD41" s="580"/>
      <c r="QE41" s="580"/>
      <c r="QF41" s="580"/>
      <c r="QG41" s="580"/>
      <c r="QH41" s="580"/>
      <c r="QI41" s="580"/>
      <c r="QJ41" s="580"/>
      <c r="QK41" s="580"/>
      <c r="QL41" s="580"/>
      <c r="QM41" s="580"/>
      <c r="QN41" s="580"/>
      <c r="QO41" s="580"/>
      <c r="QP41" s="580"/>
      <c r="QQ41" s="580"/>
      <c r="QR41" s="580"/>
      <c r="QS41" s="580"/>
      <c r="QT41" s="580"/>
      <c r="QU41" s="580"/>
      <c r="QV41" s="580"/>
      <c r="QW41" s="580"/>
      <c r="QX41" s="580"/>
      <c r="QY41" s="580"/>
      <c r="QZ41" s="580"/>
      <c r="RA41" s="580"/>
      <c r="RB41" s="580"/>
      <c r="RC41" s="580"/>
      <c r="RD41" s="580"/>
      <c r="RE41" s="580"/>
      <c r="RF41" s="580"/>
      <c r="RG41" s="580"/>
      <c r="RH41" s="580"/>
      <c r="RI41" s="580"/>
      <c r="RJ41" s="580"/>
      <c r="RK41" s="580"/>
      <c r="RL41" s="580"/>
      <c r="RM41" s="580"/>
      <c r="RN41" s="580"/>
      <c r="RO41" s="580"/>
      <c r="RP41" s="580"/>
      <c r="RQ41" s="580"/>
      <c r="RR41" s="580"/>
      <c r="RS41" s="580"/>
      <c r="RT41" s="580"/>
      <c r="RU41" s="580"/>
      <c r="RV41" s="580"/>
      <c r="RW41" s="580"/>
      <c r="RX41" s="580"/>
      <c r="RY41" s="580"/>
      <c r="RZ41" s="580"/>
      <c r="SA41" s="580"/>
      <c r="SB41" s="580"/>
      <c r="SC41" s="580"/>
      <c r="SD41" s="580"/>
      <c r="SE41" s="580"/>
      <c r="SF41" s="580"/>
      <c r="SG41" s="580"/>
      <c r="SH41" s="580"/>
      <c r="SI41" s="580"/>
      <c r="SJ41" s="580"/>
      <c r="SK41" s="580"/>
      <c r="SL41" s="580"/>
      <c r="SM41" s="580"/>
      <c r="SN41" s="580"/>
      <c r="SO41" s="580"/>
      <c r="SP41" s="580"/>
      <c r="SQ41" s="580"/>
      <c r="SR41" s="580"/>
      <c r="SS41" s="580"/>
      <c r="ST41" s="580"/>
      <c r="SU41" s="580"/>
      <c r="SV41" s="580"/>
      <c r="SW41" s="580"/>
      <c r="SX41" s="580"/>
      <c r="SY41" s="580"/>
      <c r="SZ41" s="580"/>
      <c r="TA41" s="580"/>
      <c r="TB41" s="580"/>
      <c r="TC41" s="580"/>
      <c r="TD41" s="580"/>
      <c r="TE41" s="580"/>
      <c r="TF41" s="580"/>
      <c r="TG41" s="580"/>
      <c r="TH41" s="580"/>
      <c r="TI41" s="580"/>
      <c r="TJ41" s="580"/>
      <c r="TK41" s="580"/>
      <c r="TL41" s="580"/>
      <c r="TM41" s="580"/>
      <c r="TN41" s="580"/>
      <c r="TO41" s="580"/>
      <c r="TP41" s="580"/>
      <c r="TQ41" s="580"/>
    </row>
    <row r="42" spans="1:537" s="581" customFormat="1" ht="37.5" customHeight="1" x14ac:dyDescent="0.35">
      <c r="A42" s="1352"/>
      <c r="B42" s="1686"/>
      <c r="C42" s="1689"/>
      <c r="D42" s="1689"/>
      <c r="E42" s="1365"/>
      <c r="F42" s="1344"/>
      <c r="G42" s="576">
        <v>30</v>
      </c>
      <c r="H42" s="1327" t="s">
        <v>638</v>
      </c>
      <c r="I42" s="577">
        <v>0.05</v>
      </c>
      <c r="J42" s="516">
        <v>1</v>
      </c>
      <c r="K42" s="516">
        <v>1</v>
      </c>
      <c r="L42" s="516">
        <v>1</v>
      </c>
      <c r="M42" s="516">
        <v>1</v>
      </c>
      <c r="N42" s="516">
        <v>1</v>
      </c>
      <c r="O42" s="516">
        <v>1</v>
      </c>
      <c r="P42" s="516">
        <v>1</v>
      </c>
      <c r="Q42" s="516">
        <v>1</v>
      </c>
      <c r="R42" s="516">
        <v>1</v>
      </c>
      <c r="S42" s="516">
        <v>1</v>
      </c>
      <c r="T42" s="516">
        <v>1</v>
      </c>
      <c r="U42" s="516">
        <v>1</v>
      </c>
      <c r="V42" s="1347"/>
      <c r="W42" s="599"/>
      <c r="X42" s="422"/>
      <c r="Y42" s="582" t="s">
        <v>639</v>
      </c>
      <c r="Z42" s="528">
        <v>400000</v>
      </c>
      <c r="AA42" s="579"/>
      <c r="AB42" s="580"/>
      <c r="AC42" s="580"/>
      <c r="AD42" s="580"/>
      <c r="AE42" s="580"/>
      <c r="AF42" s="580"/>
      <c r="AG42" s="580"/>
      <c r="AH42" s="580"/>
      <c r="AI42" s="580"/>
      <c r="AJ42" s="580"/>
      <c r="AK42" s="580"/>
      <c r="AL42" s="580"/>
      <c r="AM42" s="580"/>
      <c r="AN42" s="580"/>
      <c r="AO42" s="580"/>
      <c r="AP42" s="580"/>
      <c r="AQ42" s="580"/>
      <c r="AR42" s="580"/>
      <c r="AS42" s="580"/>
      <c r="AT42" s="580"/>
      <c r="AU42" s="580"/>
      <c r="AV42" s="580"/>
      <c r="AW42" s="580"/>
      <c r="AX42" s="580"/>
      <c r="AY42" s="580"/>
      <c r="AZ42" s="580"/>
      <c r="BA42" s="580"/>
      <c r="BB42" s="580"/>
      <c r="BC42" s="580"/>
      <c r="BD42" s="580"/>
      <c r="BE42" s="580"/>
      <c r="BF42" s="580"/>
      <c r="BG42" s="580"/>
      <c r="BH42" s="580"/>
      <c r="BI42" s="580"/>
      <c r="BJ42" s="580"/>
      <c r="BK42" s="580"/>
      <c r="BL42" s="580"/>
      <c r="BM42" s="580"/>
      <c r="BN42" s="580"/>
      <c r="BO42" s="580"/>
      <c r="BP42" s="580"/>
      <c r="BQ42" s="580"/>
      <c r="BR42" s="580"/>
      <c r="BS42" s="580"/>
      <c r="BT42" s="580"/>
      <c r="BU42" s="580"/>
      <c r="BV42" s="580"/>
      <c r="BW42" s="580"/>
      <c r="BX42" s="580"/>
      <c r="BY42" s="580"/>
      <c r="BZ42" s="580"/>
      <c r="CA42" s="580"/>
      <c r="CB42" s="580"/>
      <c r="CC42" s="580"/>
      <c r="CD42" s="580"/>
      <c r="CE42" s="580"/>
      <c r="CF42" s="580"/>
      <c r="CG42" s="580"/>
      <c r="CH42" s="580"/>
      <c r="CI42" s="580"/>
      <c r="CJ42" s="580"/>
      <c r="CK42" s="580"/>
      <c r="CL42" s="580"/>
      <c r="CM42" s="580"/>
      <c r="CN42" s="580"/>
      <c r="CO42" s="580"/>
      <c r="CP42" s="580"/>
      <c r="CQ42" s="580"/>
      <c r="CR42" s="580"/>
      <c r="CS42" s="580"/>
      <c r="CT42" s="580"/>
      <c r="CU42" s="580"/>
      <c r="CV42" s="580"/>
      <c r="CW42" s="580"/>
      <c r="CX42" s="580"/>
      <c r="CY42" s="580"/>
      <c r="CZ42" s="580"/>
      <c r="DA42" s="580"/>
      <c r="DB42" s="580"/>
      <c r="DC42" s="580"/>
      <c r="DD42" s="580"/>
      <c r="DE42" s="580"/>
      <c r="DF42" s="580"/>
      <c r="DG42" s="580"/>
      <c r="DH42" s="580"/>
      <c r="DI42" s="580"/>
      <c r="DJ42" s="580"/>
      <c r="DK42" s="580"/>
      <c r="DL42" s="580"/>
      <c r="DM42" s="580"/>
      <c r="DN42" s="580"/>
      <c r="DO42" s="580"/>
      <c r="DP42" s="580"/>
      <c r="DQ42" s="580"/>
      <c r="DR42" s="580"/>
      <c r="DS42" s="580"/>
      <c r="DT42" s="580"/>
      <c r="DU42" s="580"/>
      <c r="DV42" s="580"/>
      <c r="DW42" s="580"/>
      <c r="DX42" s="580"/>
      <c r="DY42" s="580"/>
      <c r="DZ42" s="580"/>
      <c r="EA42" s="580"/>
      <c r="EB42" s="580"/>
      <c r="EC42" s="580"/>
      <c r="ED42" s="580"/>
      <c r="EE42" s="580"/>
      <c r="EF42" s="580"/>
      <c r="EG42" s="580"/>
      <c r="EH42" s="580"/>
      <c r="EI42" s="580"/>
      <c r="EJ42" s="580"/>
      <c r="EK42" s="580"/>
      <c r="EL42" s="580"/>
      <c r="EM42" s="580"/>
      <c r="EN42" s="580"/>
      <c r="EO42" s="580"/>
      <c r="EP42" s="580"/>
      <c r="EQ42" s="580"/>
      <c r="ER42" s="580"/>
      <c r="ES42" s="580"/>
      <c r="ET42" s="580"/>
      <c r="EU42" s="580"/>
      <c r="EV42" s="580"/>
      <c r="EW42" s="580"/>
      <c r="EX42" s="580"/>
      <c r="EY42" s="580"/>
      <c r="EZ42" s="580"/>
      <c r="FA42" s="580"/>
      <c r="FB42" s="580"/>
      <c r="FC42" s="580"/>
      <c r="FD42" s="580"/>
      <c r="FE42" s="580"/>
      <c r="FF42" s="580"/>
      <c r="FG42" s="580"/>
      <c r="FH42" s="580"/>
      <c r="FI42" s="580"/>
      <c r="FJ42" s="580"/>
      <c r="FK42" s="580"/>
      <c r="FL42" s="580"/>
      <c r="FM42" s="580"/>
      <c r="FN42" s="580"/>
      <c r="FO42" s="580"/>
      <c r="FP42" s="580"/>
      <c r="FQ42" s="580"/>
      <c r="FR42" s="580"/>
      <c r="FS42" s="580"/>
      <c r="FT42" s="580"/>
      <c r="FU42" s="580"/>
      <c r="FV42" s="580"/>
      <c r="FW42" s="580"/>
      <c r="FX42" s="580"/>
      <c r="FY42" s="580"/>
      <c r="FZ42" s="580"/>
      <c r="GA42" s="580"/>
      <c r="GB42" s="580"/>
      <c r="GC42" s="580"/>
      <c r="GD42" s="580"/>
      <c r="GE42" s="580"/>
      <c r="GF42" s="580"/>
      <c r="GG42" s="580"/>
      <c r="GH42" s="580"/>
      <c r="GI42" s="580"/>
      <c r="GJ42" s="580"/>
      <c r="GK42" s="580"/>
      <c r="GL42" s="580"/>
      <c r="GM42" s="580"/>
      <c r="GN42" s="580"/>
      <c r="GO42" s="580"/>
      <c r="GP42" s="580"/>
      <c r="GQ42" s="580"/>
      <c r="GR42" s="580"/>
      <c r="GS42" s="580"/>
      <c r="GT42" s="580"/>
      <c r="GU42" s="580"/>
      <c r="GV42" s="580"/>
      <c r="GW42" s="580"/>
      <c r="GX42" s="580"/>
      <c r="GY42" s="580"/>
      <c r="GZ42" s="580"/>
      <c r="HA42" s="580"/>
      <c r="HB42" s="580"/>
      <c r="HC42" s="580"/>
      <c r="HD42" s="580"/>
      <c r="HE42" s="580"/>
      <c r="HF42" s="580"/>
      <c r="HG42" s="580"/>
      <c r="HH42" s="580"/>
      <c r="HI42" s="580"/>
      <c r="HJ42" s="580"/>
      <c r="HK42" s="580"/>
      <c r="HL42" s="580"/>
      <c r="HM42" s="580"/>
      <c r="HN42" s="580"/>
      <c r="HO42" s="580"/>
      <c r="HP42" s="580"/>
      <c r="HQ42" s="580"/>
      <c r="HR42" s="580"/>
      <c r="HS42" s="580"/>
      <c r="HT42" s="580"/>
      <c r="HU42" s="580"/>
      <c r="HV42" s="580"/>
      <c r="HW42" s="580"/>
      <c r="HX42" s="580"/>
      <c r="HY42" s="580"/>
      <c r="HZ42" s="580"/>
      <c r="IA42" s="580"/>
      <c r="IB42" s="580"/>
      <c r="IC42" s="580"/>
      <c r="ID42" s="580"/>
      <c r="IE42" s="580"/>
      <c r="IF42" s="580"/>
      <c r="IG42" s="580"/>
      <c r="IH42" s="580"/>
      <c r="II42" s="580"/>
      <c r="IJ42" s="580"/>
      <c r="IK42" s="580"/>
      <c r="IL42" s="580"/>
      <c r="IM42" s="580"/>
      <c r="IN42" s="580"/>
      <c r="IO42" s="580"/>
      <c r="IP42" s="580"/>
      <c r="IQ42" s="580"/>
      <c r="IR42" s="580"/>
      <c r="IS42" s="580"/>
      <c r="IT42" s="580"/>
      <c r="IU42" s="580"/>
      <c r="IV42" s="580"/>
      <c r="IW42" s="580"/>
      <c r="IX42" s="580"/>
      <c r="IY42" s="580"/>
      <c r="IZ42" s="580"/>
      <c r="JA42" s="580"/>
      <c r="JB42" s="580"/>
      <c r="JC42" s="580"/>
      <c r="JD42" s="580"/>
      <c r="JE42" s="580"/>
      <c r="JF42" s="580"/>
      <c r="JG42" s="580"/>
      <c r="JH42" s="580"/>
      <c r="JI42" s="580"/>
      <c r="JJ42" s="580"/>
      <c r="JK42" s="580"/>
      <c r="JL42" s="580"/>
      <c r="JM42" s="580"/>
      <c r="JN42" s="580"/>
      <c r="JO42" s="580"/>
      <c r="JP42" s="580"/>
      <c r="JQ42" s="580"/>
      <c r="JR42" s="580"/>
      <c r="JS42" s="580"/>
      <c r="JT42" s="580"/>
      <c r="JU42" s="580"/>
      <c r="JV42" s="580"/>
      <c r="JW42" s="580"/>
      <c r="JX42" s="580"/>
      <c r="JY42" s="580"/>
      <c r="JZ42" s="580"/>
      <c r="KA42" s="580"/>
      <c r="KB42" s="580"/>
      <c r="KC42" s="580"/>
      <c r="KD42" s="580"/>
      <c r="KE42" s="580"/>
      <c r="KF42" s="580"/>
      <c r="KG42" s="580"/>
      <c r="KH42" s="580"/>
      <c r="KI42" s="580"/>
      <c r="KJ42" s="580"/>
      <c r="KK42" s="580"/>
      <c r="KL42" s="580"/>
      <c r="KM42" s="580"/>
      <c r="KN42" s="580"/>
      <c r="KO42" s="580"/>
      <c r="KP42" s="580"/>
      <c r="KQ42" s="580"/>
      <c r="KR42" s="580"/>
      <c r="KS42" s="580"/>
      <c r="KT42" s="580"/>
      <c r="KU42" s="580"/>
      <c r="KV42" s="580"/>
      <c r="KW42" s="580"/>
      <c r="KX42" s="580"/>
      <c r="KY42" s="580"/>
      <c r="KZ42" s="580"/>
      <c r="LA42" s="580"/>
      <c r="LB42" s="580"/>
      <c r="LC42" s="580"/>
      <c r="LD42" s="580"/>
      <c r="LE42" s="580"/>
      <c r="LF42" s="580"/>
      <c r="LG42" s="580"/>
      <c r="LH42" s="580"/>
      <c r="LI42" s="580"/>
      <c r="LJ42" s="580"/>
      <c r="LK42" s="580"/>
      <c r="LL42" s="580"/>
      <c r="LM42" s="580"/>
      <c r="LN42" s="580"/>
      <c r="LO42" s="580"/>
      <c r="LP42" s="580"/>
      <c r="LQ42" s="580"/>
      <c r="LR42" s="580"/>
      <c r="LS42" s="580"/>
      <c r="LT42" s="580"/>
      <c r="LU42" s="580"/>
      <c r="LV42" s="580"/>
      <c r="LW42" s="580"/>
      <c r="LX42" s="580"/>
      <c r="LY42" s="580"/>
      <c r="LZ42" s="580"/>
      <c r="MA42" s="580"/>
      <c r="MB42" s="580"/>
      <c r="MC42" s="580"/>
      <c r="MD42" s="580"/>
      <c r="ME42" s="580"/>
      <c r="MF42" s="580"/>
      <c r="MG42" s="580"/>
      <c r="MH42" s="580"/>
      <c r="MI42" s="580"/>
      <c r="MJ42" s="580"/>
      <c r="MK42" s="580"/>
      <c r="ML42" s="580"/>
      <c r="MM42" s="580"/>
      <c r="MN42" s="580"/>
      <c r="MO42" s="580"/>
      <c r="MP42" s="580"/>
      <c r="MQ42" s="580"/>
      <c r="MR42" s="580"/>
      <c r="MS42" s="580"/>
      <c r="MT42" s="580"/>
      <c r="MU42" s="580"/>
      <c r="MV42" s="580"/>
      <c r="MW42" s="580"/>
      <c r="MX42" s="580"/>
      <c r="MY42" s="580"/>
      <c r="MZ42" s="580"/>
      <c r="NA42" s="580"/>
      <c r="NB42" s="580"/>
      <c r="NC42" s="580"/>
      <c r="ND42" s="580"/>
      <c r="NE42" s="580"/>
      <c r="NF42" s="580"/>
      <c r="NG42" s="580"/>
      <c r="NH42" s="580"/>
      <c r="NI42" s="580"/>
      <c r="NJ42" s="580"/>
      <c r="NK42" s="580"/>
      <c r="NL42" s="580"/>
      <c r="NM42" s="580"/>
      <c r="NN42" s="580"/>
      <c r="NO42" s="580"/>
      <c r="NP42" s="580"/>
      <c r="NQ42" s="580"/>
      <c r="NR42" s="580"/>
      <c r="NS42" s="580"/>
      <c r="NT42" s="580"/>
      <c r="NU42" s="580"/>
      <c r="NV42" s="580"/>
      <c r="NW42" s="580"/>
      <c r="NX42" s="580"/>
      <c r="NY42" s="580"/>
      <c r="NZ42" s="580"/>
      <c r="OA42" s="580"/>
      <c r="OB42" s="580"/>
      <c r="OC42" s="580"/>
      <c r="OD42" s="580"/>
      <c r="OE42" s="580"/>
      <c r="OF42" s="580"/>
      <c r="OG42" s="580"/>
      <c r="OH42" s="580"/>
      <c r="OI42" s="580"/>
      <c r="OJ42" s="580"/>
      <c r="OK42" s="580"/>
      <c r="OL42" s="580"/>
      <c r="OM42" s="580"/>
      <c r="ON42" s="580"/>
      <c r="OO42" s="580"/>
      <c r="OP42" s="580"/>
      <c r="OQ42" s="580"/>
      <c r="OR42" s="580"/>
      <c r="OS42" s="580"/>
      <c r="OT42" s="580"/>
      <c r="OU42" s="580"/>
      <c r="OV42" s="580"/>
      <c r="OW42" s="580"/>
      <c r="OX42" s="580"/>
      <c r="OY42" s="580"/>
      <c r="OZ42" s="580"/>
      <c r="PA42" s="580"/>
      <c r="PB42" s="580"/>
      <c r="PC42" s="580"/>
      <c r="PD42" s="580"/>
      <c r="PE42" s="580"/>
      <c r="PF42" s="580"/>
      <c r="PG42" s="580"/>
      <c r="PH42" s="580"/>
      <c r="PI42" s="580"/>
      <c r="PJ42" s="580"/>
      <c r="PK42" s="580"/>
      <c r="PL42" s="580"/>
      <c r="PM42" s="580"/>
      <c r="PN42" s="580"/>
      <c r="PO42" s="580"/>
      <c r="PP42" s="580"/>
      <c r="PQ42" s="580"/>
      <c r="PR42" s="580"/>
      <c r="PS42" s="580"/>
      <c r="PT42" s="580"/>
      <c r="PU42" s="580"/>
      <c r="PV42" s="580"/>
      <c r="PW42" s="580"/>
      <c r="PX42" s="580"/>
      <c r="PY42" s="580"/>
      <c r="PZ42" s="580"/>
      <c r="QA42" s="580"/>
      <c r="QB42" s="580"/>
      <c r="QC42" s="580"/>
      <c r="QD42" s="580"/>
      <c r="QE42" s="580"/>
      <c r="QF42" s="580"/>
      <c r="QG42" s="580"/>
      <c r="QH42" s="580"/>
      <c r="QI42" s="580"/>
      <c r="QJ42" s="580"/>
      <c r="QK42" s="580"/>
      <c r="QL42" s="580"/>
      <c r="QM42" s="580"/>
      <c r="QN42" s="580"/>
      <c r="QO42" s="580"/>
      <c r="QP42" s="580"/>
      <c r="QQ42" s="580"/>
      <c r="QR42" s="580"/>
      <c r="QS42" s="580"/>
      <c r="QT42" s="580"/>
      <c r="QU42" s="580"/>
      <c r="QV42" s="580"/>
      <c r="QW42" s="580"/>
      <c r="QX42" s="580"/>
      <c r="QY42" s="580"/>
      <c r="QZ42" s="580"/>
      <c r="RA42" s="580"/>
      <c r="RB42" s="580"/>
      <c r="RC42" s="580"/>
      <c r="RD42" s="580"/>
      <c r="RE42" s="580"/>
      <c r="RF42" s="580"/>
      <c r="RG42" s="580"/>
      <c r="RH42" s="580"/>
      <c r="RI42" s="580"/>
      <c r="RJ42" s="580"/>
      <c r="RK42" s="580"/>
      <c r="RL42" s="580"/>
      <c r="RM42" s="580"/>
      <c r="RN42" s="580"/>
      <c r="RO42" s="580"/>
      <c r="RP42" s="580"/>
      <c r="RQ42" s="580"/>
      <c r="RR42" s="580"/>
      <c r="RS42" s="580"/>
      <c r="RT42" s="580"/>
      <c r="RU42" s="580"/>
      <c r="RV42" s="580"/>
      <c r="RW42" s="580"/>
      <c r="RX42" s="580"/>
      <c r="RY42" s="580"/>
      <c r="RZ42" s="580"/>
      <c r="SA42" s="580"/>
      <c r="SB42" s="580"/>
      <c r="SC42" s="580"/>
      <c r="SD42" s="580"/>
      <c r="SE42" s="580"/>
      <c r="SF42" s="580"/>
      <c r="SG42" s="580"/>
      <c r="SH42" s="580"/>
      <c r="SI42" s="580"/>
      <c r="SJ42" s="580"/>
      <c r="SK42" s="580"/>
      <c r="SL42" s="580"/>
      <c r="SM42" s="580"/>
      <c r="SN42" s="580"/>
      <c r="SO42" s="580"/>
      <c r="SP42" s="580"/>
      <c r="SQ42" s="580"/>
      <c r="SR42" s="580"/>
      <c r="SS42" s="580"/>
      <c r="ST42" s="580"/>
      <c r="SU42" s="580"/>
      <c r="SV42" s="580"/>
      <c r="SW42" s="580"/>
      <c r="SX42" s="580"/>
      <c r="SY42" s="580"/>
      <c r="SZ42" s="580"/>
      <c r="TA42" s="580"/>
      <c r="TB42" s="580"/>
      <c r="TC42" s="580"/>
      <c r="TD42" s="580"/>
      <c r="TE42" s="580"/>
      <c r="TF42" s="580"/>
      <c r="TG42" s="580"/>
      <c r="TH42" s="580"/>
      <c r="TI42" s="580"/>
      <c r="TJ42" s="580"/>
      <c r="TK42" s="580"/>
      <c r="TL42" s="580"/>
      <c r="TM42" s="580"/>
      <c r="TN42" s="580"/>
      <c r="TO42" s="580"/>
      <c r="TP42" s="580"/>
      <c r="TQ42" s="580"/>
    </row>
    <row r="43" spans="1:537" s="581" customFormat="1" ht="37.5" customHeight="1" x14ac:dyDescent="0.35">
      <c r="A43" s="1352"/>
      <c r="B43" s="1686"/>
      <c r="C43" s="1689"/>
      <c r="D43" s="1689"/>
      <c r="E43" s="1365"/>
      <c r="F43" s="1344"/>
      <c r="G43" s="576">
        <v>31</v>
      </c>
      <c r="H43" s="1327" t="s">
        <v>640</v>
      </c>
      <c r="I43" s="577">
        <v>0.1</v>
      </c>
      <c r="J43" s="516">
        <v>1</v>
      </c>
      <c r="K43" s="516">
        <v>1</v>
      </c>
      <c r="L43" s="516">
        <v>1</v>
      </c>
      <c r="M43" s="516">
        <v>1</v>
      </c>
      <c r="N43" s="516">
        <v>1</v>
      </c>
      <c r="O43" s="516">
        <v>1</v>
      </c>
      <c r="P43" s="516">
        <v>1</v>
      </c>
      <c r="Q43" s="516">
        <v>1</v>
      </c>
      <c r="R43" s="516">
        <v>1</v>
      </c>
      <c r="S43" s="516">
        <v>1</v>
      </c>
      <c r="T43" s="516">
        <v>1</v>
      </c>
      <c r="U43" s="516">
        <v>1</v>
      </c>
      <c r="V43" s="1347"/>
      <c r="W43" s="599"/>
      <c r="X43" s="422"/>
      <c r="Y43" s="582"/>
      <c r="Z43" s="528"/>
      <c r="AA43" s="579"/>
      <c r="AB43" s="580"/>
      <c r="AC43" s="580"/>
      <c r="AD43" s="580"/>
      <c r="AE43" s="580"/>
      <c r="AF43" s="580"/>
      <c r="AG43" s="580"/>
      <c r="AH43" s="580"/>
      <c r="AI43" s="580"/>
      <c r="AJ43" s="580"/>
      <c r="AK43" s="580"/>
      <c r="AL43" s="580"/>
      <c r="AM43" s="580"/>
      <c r="AN43" s="580"/>
      <c r="AO43" s="580"/>
      <c r="AP43" s="580"/>
      <c r="AQ43" s="580"/>
      <c r="AR43" s="580"/>
      <c r="AS43" s="580"/>
      <c r="AT43" s="580"/>
      <c r="AU43" s="580"/>
      <c r="AV43" s="580"/>
      <c r="AW43" s="580"/>
      <c r="AX43" s="580"/>
      <c r="AY43" s="580"/>
      <c r="AZ43" s="580"/>
      <c r="BA43" s="580"/>
      <c r="BB43" s="580"/>
      <c r="BC43" s="580"/>
      <c r="BD43" s="580"/>
      <c r="BE43" s="580"/>
      <c r="BF43" s="580"/>
      <c r="BG43" s="580"/>
      <c r="BH43" s="580"/>
      <c r="BI43" s="580"/>
      <c r="BJ43" s="580"/>
      <c r="BK43" s="580"/>
      <c r="BL43" s="580"/>
      <c r="BM43" s="580"/>
      <c r="BN43" s="580"/>
      <c r="BO43" s="580"/>
      <c r="BP43" s="580"/>
      <c r="BQ43" s="580"/>
      <c r="BR43" s="580"/>
      <c r="BS43" s="580"/>
      <c r="BT43" s="580"/>
      <c r="BU43" s="580"/>
      <c r="BV43" s="580"/>
      <c r="BW43" s="580"/>
      <c r="BX43" s="580"/>
      <c r="BY43" s="580"/>
      <c r="BZ43" s="580"/>
      <c r="CA43" s="580"/>
      <c r="CB43" s="580"/>
      <c r="CC43" s="580"/>
      <c r="CD43" s="580"/>
      <c r="CE43" s="580"/>
      <c r="CF43" s="580"/>
      <c r="CG43" s="580"/>
      <c r="CH43" s="580"/>
      <c r="CI43" s="580"/>
      <c r="CJ43" s="580"/>
      <c r="CK43" s="580"/>
      <c r="CL43" s="580"/>
      <c r="CM43" s="580"/>
      <c r="CN43" s="580"/>
      <c r="CO43" s="580"/>
      <c r="CP43" s="580"/>
      <c r="CQ43" s="580"/>
      <c r="CR43" s="580"/>
      <c r="CS43" s="580"/>
      <c r="CT43" s="580"/>
      <c r="CU43" s="580"/>
      <c r="CV43" s="580"/>
      <c r="CW43" s="580"/>
      <c r="CX43" s="580"/>
      <c r="CY43" s="580"/>
      <c r="CZ43" s="580"/>
      <c r="DA43" s="580"/>
      <c r="DB43" s="580"/>
      <c r="DC43" s="580"/>
      <c r="DD43" s="580"/>
      <c r="DE43" s="580"/>
      <c r="DF43" s="580"/>
      <c r="DG43" s="580"/>
      <c r="DH43" s="580"/>
      <c r="DI43" s="580"/>
      <c r="DJ43" s="580"/>
      <c r="DK43" s="580"/>
      <c r="DL43" s="580"/>
      <c r="DM43" s="580"/>
      <c r="DN43" s="580"/>
      <c r="DO43" s="580"/>
      <c r="DP43" s="580"/>
      <c r="DQ43" s="580"/>
      <c r="DR43" s="580"/>
      <c r="DS43" s="580"/>
      <c r="DT43" s="580"/>
      <c r="DU43" s="580"/>
      <c r="DV43" s="580"/>
      <c r="DW43" s="580"/>
      <c r="DX43" s="580"/>
      <c r="DY43" s="580"/>
      <c r="DZ43" s="580"/>
      <c r="EA43" s="580"/>
      <c r="EB43" s="580"/>
      <c r="EC43" s="580"/>
      <c r="ED43" s="580"/>
      <c r="EE43" s="580"/>
      <c r="EF43" s="580"/>
      <c r="EG43" s="580"/>
      <c r="EH43" s="580"/>
      <c r="EI43" s="580"/>
      <c r="EJ43" s="580"/>
      <c r="EK43" s="580"/>
      <c r="EL43" s="580"/>
      <c r="EM43" s="580"/>
      <c r="EN43" s="580"/>
      <c r="EO43" s="580"/>
      <c r="EP43" s="580"/>
      <c r="EQ43" s="580"/>
      <c r="ER43" s="580"/>
      <c r="ES43" s="580"/>
      <c r="ET43" s="580"/>
      <c r="EU43" s="580"/>
      <c r="EV43" s="580"/>
      <c r="EW43" s="580"/>
      <c r="EX43" s="580"/>
      <c r="EY43" s="580"/>
      <c r="EZ43" s="580"/>
      <c r="FA43" s="580"/>
      <c r="FB43" s="580"/>
      <c r="FC43" s="580"/>
      <c r="FD43" s="580"/>
      <c r="FE43" s="580"/>
      <c r="FF43" s="580"/>
      <c r="FG43" s="580"/>
      <c r="FH43" s="580"/>
      <c r="FI43" s="580"/>
      <c r="FJ43" s="580"/>
      <c r="FK43" s="580"/>
      <c r="FL43" s="580"/>
      <c r="FM43" s="580"/>
      <c r="FN43" s="580"/>
      <c r="FO43" s="580"/>
      <c r="FP43" s="580"/>
      <c r="FQ43" s="580"/>
      <c r="FR43" s="580"/>
      <c r="FS43" s="580"/>
      <c r="FT43" s="580"/>
      <c r="FU43" s="580"/>
      <c r="FV43" s="580"/>
      <c r="FW43" s="580"/>
      <c r="FX43" s="580"/>
      <c r="FY43" s="580"/>
      <c r="FZ43" s="580"/>
      <c r="GA43" s="580"/>
      <c r="GB43" s="580"/>
      <c r="GC43" s="580"/>
      <c r="GD43" s="580"/>
      <c r="GE43" s="580"/>
      <c r="GF43" s="580"/>
      <c r="GG43" s="580"/>
      <c r="GH43" s="580"/>
      <c r="GI43" s="580"/>
      <c r="GJ43" s="580"/>
      <c r="GK43" s="580"/>
      <c r="GL43" s="580"/>
      <c r="GM43" s="580"/>
      <c r="GN43" s="580"/>
      <c r="GO43" s="580"/>
      <c r="GP43" s="580"/>
      <c r="GQ43" s="580"/>
      <c r="GR43" s="580"/>
      <c r="GS43" s="580"/>
      <c r="GT43" s="580"/>
      <c r="GU43" s="580"/>
      <c r="GV43" s="580"/>
      <c r="GW43" s="580"/>
      <c r="GX43" s="580"/>
      <c r="GY43" s="580"/>
      <c r="GZ43" s="580"/>
      <c r="HA43" s="580"/>
      <c r="HB43" s="580"/>
      <c r="HC43" s="580"/>
      <c r="HD43" s="580"/>
      <c r="HE43" s="580"/>
      <c r="HF43" s="580"/>
      <c r="HG43" s="580"/>
      <c r="HH43" s="580"/>
      <c r="HI43" s="580"/>
      <c r="HJ43" s="580"/>
      <c r="HK43" s="580"/>
      <c r="HL43" s="580"/>
      <c r="HM43" s="580"/>
      <c r="HN43" s="580"/>
      <c r="HO43" s="580"/>
      <c r="HP43" s="580"/>
      <c r="HQ43" s="580"/>
      <c r="HR43" s="580"/>
      <c r="HS43" s="580"/>
      <c r="HT43" s="580"/>
      <c r="HU43" s="580"/>
      <c r="HV43" s="580"/>
      <c r="HW43" s="580"/>
      <c r="HX43" s="580"/>
      <c r="HY43" s="580"/>
      <c r="HZ43" s="580"/>
      <c r="IA43" s="580"/>
      <c r="IB43" s="580"/>
      <c r="IC43" s="580"/>
      <c r="ID43" s="580"/>
      <c r="IE43" s="580"/>
      <c r="IF43" s="580"/>
      <c r="IG43" s="580"/>
      <c r="IH43" s="580"/>
      <c r="II43" s="580"/>
      <c r="IJ43" s="580"/>
      <c r="IK43" s="580"/>
      <c r="IL43" s="580"/>
      <c r="IM43" s="580"/>
      <c r="IN43" s="580"/>
      <c r="IO43" s="580"/>
      <c r="IP43" s="580"/>
      <c r="IQ43" s="580"/>
      <c r="IR43" s="580"/>
      <c r="IS43" s="580"/>
      <c r="IT43" s="580"/>
      <c r="IU43" s="580"/>
      <c r="IV43" s="580"/>
      <c r="IW43" s="580"/>
      <c r="IX43" s="580"/>
      <c r="IY43" s="580"/>
      <c r="IZ43" s="580"/>
      <c r="JA43" s="580"/>
      <c r="JB43" s="580"/>
      <c r="JC43" s="580"/>
      <c r="JD43" s="580"/>
      <c r="JE43" s="580"/>
      <c r="JF43" s="580"/>
      <c r="JG43" s="580"/>
      <c r="JH43" s="580"/>
      <c r="JI43" s="580"/>
      <c r="JJ43" s="580"/>
      <c r="JK43" s="580"/>
      <c r="JL43" s="580"/>
      <c r="JM43" s="580"/>
      <c r="JN43" s="580"/>
      <c r="JO43" s="580"/>
      <c r="JP43" s="580"/>
      <c r="JQ43" s="580"/>
      <c r="JR43" s="580"/>
      <c r="JS43" s="580"/>
      <c r="JT43" s="580"/>
      <c r="JU43" s="580"/>
      <c r="JV43" s="580"/>
      <c r="JW43" s="580"/>
      <c r="JX43" s="580"/>
      <c r="JY43" s="580"/>
      <c r="JZ43" s="580"/>
      <c r="KA43" s="580"/>
      <c r="KB43" s="580"/>
      <c r="KC43" s="580"/>
      <c r="KD43" s="580"/>
      <c r="KE43" s="580"/>
      <c r="KF43" s="580"/>
      <c r="KG43" s="580"/>
      <c r="KH43" s="580"/>
      <c r="KI43" s="580"/>
      <c r="KJ43" s="580"/>
      <c r="KK43" s="580"/>
      <c r="KL43" s="580"/>
      <c r="KM43" s="580"/>
      <c r="KN43" s="580"/>
      <c r="KO43" s="580"/>
      <c r="KP43" s="580"/>
      <c r="KQ43" s="580"/>
      <c r="KR43" s="580"/>
      <c r="KS43" s="580"/>
      <c r="KT43" s="580"/>
      <c r="KU43" s="580"/>
      <c r="KV43" s="580"/>
      <c r="KW43" s="580"/>
      <c r="KX43" s="580"/>
      <c r="KY43" s="580"/>
      <c r="KZ43" s="580"/>
      <c r="LA43" s="580"/>
      <c r="LB43" s="580"/>
      <c r="LC43" s="580"/>
      <c r="LD43" s="580"/>
      <c r="LE43" s="580"/>
      <c r="LF43" s="580"/>
      <c r="LG43" s="580"/>
      <c r="LH43" s="580"/>
      <c r="LI43" s="580"/>
      <c r="LJ43" s="580"/>
      <c r="LK43" s="580"/>
      <c r="LL43" s="580"/>
      <c r="LM43" s="580"/>
      <c r="LN43" s="580"/>
      <c r="LO43" s="580"/>
      <c r="LP43" s="580"/>
      <c r="LQ43" s="580"/>
      <c r="LR43" s="580"/>
      <c r="LS43" s="580"/>
      <c r="LT43" s="580"/>
      <c r="LU43" s="580"/>
      <c r="LV43" s="580"/>
      <c r="LW43" s="580"/>
      <c r="LX43" s="580"/>
      <c r="LY43" s="580"/>
      <c r="LZ43" s="580"/>
      <c r="MA43" s="580"/>
      <c r="MB43" s="580"/>
      <c r="MC43" s="580"/>
      <c r="MD43" s="580"/>
      <c r="ME43" s="580"/>
      <c r="MF43" s="580"/>
      <c r="MG43" s="580"/>
      <c r="MH43" s="580"/>
      <c r="MI43" s="580"/>
      <c r="MJ43" s="580"/>
      <c r="MK43" s="580"/>
      <c r="ML43" s="580"/>
      <c r="MM43" s="580"/>
      <c r="MN43" s="580"/>
      <c r="MO43" s="580"/>
      <c r="MP43" s="580"/>
      <c r="MQ43" s="580"/>
      <c r="MR43" s="580"/>
      <c r="MS43" s="580"/>
      <c r="MT43" s="580"/>
      <c r="MU43" s="580"/>
      <c r="MV43" s="580"/>
      <c r="MW43" s="580"/>
      <c r="MX43" s="580"/>
      <c r="MY43" s="580"/>
      <c r="MZ43" s="580"/>
      <c r="NA43" s="580"/>
      <c r="NB43" s="580"/>
      <c r="NC43" s="580"/>
      <c r="ND43" s="580"/>
      <c r="NE43" s="580"/>
      <c r="NF43" s="580"/>
      <c r="NG43" s="580"/>
      <c r="NH43" s="580"/>
      <c r="NI43" s="580"/>
      <c r="NJ43" s="580"/>
      <c r="NK43" s="580"/>
      <c r="NL43" s="580"/>
      <c r="NM43" s="580"/>
      <c r="NN43" s="580"/>
      <c r="NO43" s="580"/>
      <c r="NP43" s="580"/>
      <c r="NQ43" s="580"/>
      <c r="NR43" s="580"/>
      <c r="NS43" s="580"/>
      <c r="NT43" s="580"/>
      <c r="NU43" s="580"/>
      <c r="NV43" s="580"/>
      <c r="NW43" s="580"/>
      <c r="NX43" s="580"/>
      <c r="NY43" s="580"/>
      <c r="NZ43" s="580"/>
      <c r="OA43" s="580"/>
      <c r="OB43" s="580"/>
      <c r="OC43" s="580"/>
      <c r="OD43" s="580"/>
      <c r="OE43" s="580"/>
      <c r="OF43" s="580"/>
      <c r="OG43" s="580"/>
      <c r="OH43" s="580"/>
      <c r="OI43" s="580"/>
      <c r="OJ43" s="580"/>
      <c r="OK43" s="580"/>
      <c r="OL43" s="580"/>
      <c r="OM43" s="580"/>
      <c r="ON43" s="580"/>
      <c r="OO43" s="580"/>
      <c r="OP43" s="580"/>
      <c r="OQ43" s="580"/>
      <c r="OR43" s="580"/>
      <c r="OS43" s="580"/>
      <c r="OT43" s="580"/>
      <c r="OU43" s="580"/>
      <c r="OV43" s="580"/>
      <c r="OW43" s="580"/>
      <c r="OX43" s="580"/>
      <c r="OY43" s="580"/>
      <c r="OZ43" s="580"/>
      <c r="PA43" s="580"/>
      <c r="PB43" s="580"/>
      <c r="PC43" s="580"/>
      <c r="PD43" s="580"/>
      <c r="PE43" s="580"/>
      <c r="PF43" s="580"/>
      <c r="PG43" s="580"/>
      <c r="PH43" s="580"/>
      <c r="PI43" s="580"/>
      <c r="PJ43" s="580"/>
      <c r="PK43" s="580"/>
      <c r="PL43" s="580"/>
      <c r="PM43" s="580"/>
      <c r="PN43" s="580"/>
      <c r="PO43" s="580"/>
      <c r="PP43" s="580"/>
      <c r="PQ43" s="580"/>
      <c r="PR43" s="580"/>
      <c r="PS43" s="580"/>
      <c r="PT43" s="580"/>
      <c r="PU43" s="580"/>
      <c r="PV43" s="580"/>
      <c r="PW43" s="580"/>
      <c r="PX43" s="580"/>
      <c r="PY43" s="580"/>
      <c r="PZ43" s="580"/>
      <c r="QA43" s="580"/>
      <c r="QB43" s="580"/>
      <c r="QC43" s="580"/>
      <c r="QD43" s="580"/>
      <c r="QE43" s="580"/>
      <c r="QF43" s="580"/>
      <c r="QG43" s="580"/>
      <c r="QH43" s="580"/>
      <c r="QI43" s="580"/>
      <c r="QJ43" s="580"/>
      <c r="QK43" s="580"/>
      <c r="QL43" s="580"/>
      <c r="QM43" s="580"/>
      <c r="QN43" s="580"/>
      <c r="QO43" s="580"/>
      <c r="QP43" s="580"/>
      <c r="QQ43" s="580"/>
      <c r="QR43" s="580"/>
      <c r="QS43" s="580"/>
      <c r="QT43" s="580"/>
      <c r="QU43" s="580"/>
      <c r="QV43" s="580"/>
      <c r="QW43" s="580"/>
      <c r="QX43" s="580"/>
      <c r="QY43" s="580"/>
      <c r="QZ43" s="580"/>
      <c r="RA43" s="580"/>
      <c r="RB43" s="580"/>
      <c r="RC43" s="580"/>
      <c r="RD43" s="580"/>
      <c r="RE43" s="580"/>
      <c r="RF43" s="580"/>
      <c r="RG43" s="580"/>
      <c r="RH43" s="580"/>
      <c r="RI43" s="580"/>
      <c r="RJ43" s="580"/>
      <c r="RK43" s="580"/>
      <c r="RL43" s="580"/>
      <c r="RM43" s="580"/>
      <c r="RN43" s="580"/>
      <c r="RO43" s="580"/>
      <c r="RP43" s="580"/>
      <c r="RQ43" s="580"/>
      <c r="RR43" s="580"/>
      <c r="RS43" s="580"/>
      <c r="RT43" s="580"/>
      <c r="RU43" s="580"/>
      <c r="RV43" s="580"/>
      <c r="RW43" s="580"/>
      <c r="RX43" s="580"/>
      <c r="RY43" s="580"/>
      <c r="RZ43" s="580"/>
      <c r="SA43" s="580"/>
      <c r="SB43" s="580"/>
      <c r="SC43" s="580"/>
      <c r="SD43" s="580"/>
      <c r="SE43" s="580"/>
      <c r="SF43" s="580"/>
      <c r="SG43" s="580"/>
      <c r="SH43" s="580"/>
      <c r="SI43" s="580"/>
      <c r="SJ43" s="580"/>
      <c r="SK43" s="580"/>
      <c r="SL43" s="580"/>
      <c r="SM43" s="580"/>
      <c r="SN43" s="580"/>
      <c r="SO43" s="580"/>
      <c r="SP43" s="580"/>
      <c r="SQ43" s="580"/>
      <c r="SR43" s="580"/>
      <c r="SS43" s="580"/>
      <c r="ST43" s="580"/>
      <c r="SU43" s="580"/>
      <c r="SV43" s="580"/>
      <c r="SW43" s="580"/>
      <c r="SX43" s="580"/>
      <c r="SY43" s="580"/>
      <c r="SZ43" s="580"/>
      <c r="TA43" s="580"/>
      <c r="TB43" s="580"/>
      <c r="TC43" s="580"/>
      <c r="TD43" s="580"/>
      <c r="TE43" s="580"/>
      <c r="TF43" s="580"/>
      <c r="TG43" s="580"/>
      <c r="TH43" s="580"/>
      <c r="TI43" s="580"/>
      <c r="TJ43" s="580"/>
      <c r="TK43" s="580"/>
      <c r="TL43" s="580"/>
      <c r="TM43" s="580"/>
      <c r="TN43" s="580"/>
      <c r="TO43" s="580"/>
      <c r="TP43" s="580"/>
      <c r="TQ43" s="580"/>
    </row>
    <row r="44" spans="1:537" s="581" customFormat="1" ht="45.75" customHeight="1" x14ac:dyDescent="0.35">
      <c r="A44" s="603"/>
      <c r="B44" s="605" t="s">
        <v>1795</v>
      </c>
      <c r="C44" s="606" t="s">
        <v>641</v>
      </c>
      <c r="D44" s="1350"/>
      <c r="E44" s="600"/>
      <c r="F44" s="1344" t="s">
        <v>642</v>
      </c>
      <c r="G44" s="576">
        <v>32</v>
      </c>
      <c r="H44" s="1327" t="s">
        <v>643</v>
      </c>
      <c r="I44" s="577">
        <v>0.1</v>
      </c>
      <c r="J44" s="516"/>
      <c r="K44" s="516"/>
      <c r="L44" s="516">
        <v>1</v>
      </c>
      <c r="M44" s="516"/>
      <c r="N44" s="516"/>
      <c r="O44" s="516">
        <v>1</v>
      </c>
      <c r="P44" s="516"/>
      <c r="Q44" s="516"/>
      <c r="R44" s="516">
        <v>1</v>
      </c>
      <c r="S44" s="516"/>
      <c r="T44" s="516"/>
      <c r="U44" s="516">
        <v>1</v>
      </c>
      <c r="V44" s="1347"/>
      <c r="W44" s="422"/>
      <c r="X44" s="1327"/>
      <c r="Y44" s="582"/>
      <c r="Z44" s="528"/>
      <c r="AA44" s="579"/>
      <c r="AB44" s="580"/>
      <c r="AC44" s="580"/>
      <c r="AD44" s="580"/>
      <c r="AE44" s="580"/>
      <c r="AF44" s="580"/>
      <c r="AG44" s="580"/>
      <c r="AH44" s="580"/>
      <c r="AI44" s="580"/>
      <c r="AJ44" s="580"/>
      <c r="AK44" s="580"/>
      <c r="AL44" s="580"/>
      <c r="AM44" s="580"/>
      <c r="AN44" s="580"/>
      <c r="AO44" s="580"/>
      <c r="AP44" s="580"/>
      <c r="AQ44" s="580"/>
      <c r="AR44" s="580"/>
      <c r="AS44" s="580"/>
      <c r="AT44" s="580"/>
      <c r="AU44" s="580"/>
      <c r="AV44" s="580"/>
      <c r="AW44" s="580"/>
      <c r="AX44" s="580"/>
      <c r="AY44" s="580"/>
      <c r="AZ44" s="580"/>
      <c r="BA44" s="580"/>
      <c r="BB44" s="580"/>
      <c r="BC44" s="580"/>
      <c r="BD44" s="580"/>
      <c r="BE44" s="580"/>
      <c r="BF44" s="580"/>
      <c r="BG44" s="580"/>
      <c r="BH44" s="580"/>
      <c r="BI44" s="580"/>
      <c r="BJ44" s="580"/>
      <c r="BK44" s="580"/>
      <c r="BL44" s="580"/>
      <c r="BM44" s="580"/>
      <c r="BN44" s="580"/>
      <c r="BO44" s="580"/>
      <c r="BP44" s="580"/>
      <c r="BQ44" s="580"/>
      <c r="BR44" s="580"/>
      <c r="BS44" s="580"/>
      <c r="BT44" s="580"/>
      <c r="BU44" s="580"/>
      <c r="BV44" s="580"/>
      <c r="BW44" s="580"/>
      <c r="BX44" s="580"/>
      <c r="BY44" s="580"/>
      <c r="BZ44" s="580"/>
      <c r="CA44" s="580"/>
      <c r="CB44" s="580"/>
      <c r="CC44" s="580"/>
      <c r="CD44" s="580"/>
      <c r="CE44" s="580"/>
      <c r="CF44" s="580"/>
      <c r="CG44" s="580"/>
      <c r="CH44" s="580"/>
      <c r="CI44" s="580"/>
      <c r="CJ44" s="580"/>
      <c r="CK44" s="580"/>
      <c r="CL44" s="580"/>
      <c r="CM44" s="580"/>
      <c r="CN44" s="580"/>
      <c r="CO44" s="580"/>
      <c r="CP44" s="580"/>
      <c r="CQ44" s="580"/>
      <c r="CR44" s="580"/>
      <c r="CS44" s="580"/>
      <c r="CT44" s="580"/>
      <c r="CU44" s="580"/>
      <c r="CV44" s="580"/>
      <c r="CW44" s="580"/>
      <c r="CX44" s="580"/>
      <c r="CY44" s="580"/>
      <c r="CZ44" s="580"/>
      <c r="DA44" s="580"/>
      <c r="DB44" s="580"/>
      <c r="DC44" s="580"/>
      <c r="DD44" s="580"/>
      <c r="DE44" s="580"/>
      <c r="DF44" s="580"/>
      <c r="DG44" s="580"/>
      <c r="DH44" s="580"/>
      <c r="DI44" s="580"/>
      <c r="DJ44" s="580"/>
      <c r="DK44" s="580"/>
      <c r="DL44" s="580"/>
      <c r="DM44" s="580"/>
      <c r="DN44" s="580"/>
      <c r="DO44" s="580"/>
      <c r="DP44" s="580"/>
      <c r="DQ44" s="580"/>
      <c r="DR44" s="580"/>
      <c r="DS44" s="580"/>
      <c r="DT44" s="580"/>
      <c r="DU44" s="580"/>
      <c r="DV44" s="580"/>
      <c r="DW44" s="580"/>
      <c r="DX44" s="580"/>
      <c r="DY44" s="580"/>
      <c r="DZ44" s="580"/>
      <c r="EA44" s="580"/>
      <c r="EB44" s="580"/>
      <c r="EC44" s="580"/>
      <c r="ED44" s="580"/>
      <c r="EE44" s="580"/>
      <c r="EF44" s="580"/>
      <c r="EG44" s="580"/>
      <c r="EH44" s="580"/>
      <c r="EI44" s="580"/>
      <c r="EJ44" s="580"/>
      <c r="EK44" s="580"/>
      <c r="EL44" s="580"/>
      <c r="EM44" s="580"/>
      <c r="EN44" s="580"/>
      <c r="EO44" s="580"/>
      <c r="EP44" s="580"/>
      <c r="EQ44" s="580"/>
      <c r="ER44" s="580"/>
      <c r="ES44" s="580"/>
      <c r="ET44" s="580"/>
      <c r="EU44" s="580"/>
      <c r="EV44" s="580"/>
      <c r="EW44" s="580"/>
      <c r="EX44" s="580"/>
      <c r="EY44" s="580"/>
      <c r="EZ44" s="580"/>
      <c r="FA44" s="580"/>
      <c r="FB44" s="580"/>
      <c r="FC44" s="580"/>
      <c r="FD44" s="580"/>
      <c r="FE44" s="580"/>
      <c r="FF44" s="580"/>
      <c r="FG44" s="580"/>
      <c r="FH44" s="580"/>
      <c r="FI44" s="580"/>
      <c r="FJ44" s="580"/>
      <c r="FK44" s="580"/>
      <c r="FL44" s="580"/>
      <c r="FM44" s="580"/>
      <c r="FN44" s="580"/>
      <c r="FO44" s="580"/>
      <c r="FP44" s="580"/>
      <c r="FQ44" s="580"/>
      <c r="FR44" s="580"/>
      <c r="FS44" s="580"/>
      <c r="FT44" s="580"/>
      <c r="FU44" s="580"/>
      <c r="FV44" s="580"/>
      <c r="FW44" s="580"/>
      <c r="FX44" s="580"/>
      <c r="FY44" s="580"/>
      <c r="FZ44" s="580"/>
      <c r="GA44" s="580"/>
      <c r="GB44" s="580"/>
      <c r="GC44" s="580"/>
      <c r="GD44" s="580"/>
      <c r="GE44" s="580"/>
      <c r="GF44" s="580"/>
      <c r="GG44" s="580"/>
      <c r="GH44" s="580"/>
      <c r="GI44" s="580"/>
      <c r="GJ44" s="580"/>
      <c r="GK44" s="580"/>
      <c r="GL44" s="580"/>
      <c r="GM44" s="580"/>
      <c r="GN44" s="580"/>
      <c r="GO44" s="580"/>
      <c r="GP44" s="580"/>
      <c r="GQ44" s="580"/>
      <c r="GR44" s="580"/>
      <c r="GS44" s="580"/>
      <c r="GT44" s="580"/>
      <c r="GU44" s="580"/>
      <c r="GV44" s="580"/>
      <c r="GW44" s="580"/>
      <c r="GX44" s="580"/>
      <c r="GY44" s="580"/>
      <c r="GZ44" s="580"/>
      <c r="HA44" s="580"/>
      <c r="HB44" s="580"/>
      <c r="HC44" s="580"/>
      <c r="HD44" s="580"/>
      <c r="HE44" s="580"/>
      <c r="HF44" s="580"/>
      <c r="HG44" s="580"/>
      <c r="HH44" s="580"/>
      <c r="HI44" s="580"/>
      <c r="HJ44" s="580"/>
      <c r="HK44" s="580"/>
      <c r="HL44" s="580"/>
      <c r="HM44" s="580"/>
      <c r="HN44" s="580"/>
      <c r="HO44" s="580"/>
      <c r="HP44" s="580"/>
      <c r="HQ44" s="580"/>
      <c r="HR44" s="580"/>
      <c r="HS44" s="580"/>
      <c r="HT44" s="580"/>
      <c r="HU44" s="580"/>
      <c r="HV44" s="580"/>
      <c r="HW44" s="580"/>
      <c r="HX44" s="580"/>
      <c r="HY44" s="580"/>
      <c r="HZ44" s="580"/>
      <c r="IA44" s="580"/>
      <c r="IB44" s="580"/>
      <c r="IC44" s="580"/>
      <c r="ID44" s="580"/>
      <c r="IE44" s="580"/>
      <c r="IF44" s="580"/>
      <c r="IG44" s="580"/>
      <c r="IH44" s="580"/>
      <c r="II44" s="580"/>
      <c r="IJ44" s="580"/>
      <c r="IK44" s="580"/>
      <c r="IL44" s="580"/>
      <c r="IM44" s="580"/>
      <c r="IN44" s="580"/>
      <c r="IO44" s="580"/>
      <c r="IP44" s="580"/>
      <c r="IQ44" s="580"/>
      <c r="IR44" s="580"/>
      <c r="IS44" s="580"/>
      <c r="IT44" s="580"/>
      <c r="IU44" s="580"/>
      <c r="IV44" s="580"/>
      <c r="IW44" s="580"/>
      <c r="IX44" s="580"/>
      <c r="IY44" s="580"/>
      <c r="IZ44" s="580"/>
      <c r="JA44" s="580"/>
      <c r="JB44" s="580"/>
      <c r="JC44" s="580"/>
      <c r="JD44" s="580"/>
      <c r="JE44" s="580"/>
      <c r="JF44" s="580"/>
      <c r="JG44" s="580"/>
      <c r="JH44" s="580"/>
      <c r="JI44" s="580"/>
      <c r="JJ44" s="580"/>
      <c r="JK44" s="580"/>
      <c r="JL44" s="580"/>
      <c r="JM44" s="580"/>
      <c r="JN44" s="580"/>
      <c r="JO44" s="580"/>
      <c r="JP44" s="580"/>
      <c r="JQ44" s="580"/>
      <c r="JR44" s="580"/>
      <c r="JS44" s="580"/>
      <c r="JT44" s="580"/>
      <c r="JU44" s="580"/>
      <c r="JV44" s="580"/>
      <c r="JW44" s="580"/>
      <c r="JX44" s="580"/>
      <c r="JY44" s="580"/>
      <c r="JZ44" s="580"/>
      <c r="KA44" s="580"/>
      <c r="KB44" s="580"/>
      <c r="KC44" s="580"/>
      <c r="KD44" s="580"/>
      <c r="KE44" s="580"/>
      <c r="KF44" s="580"/>
      <c r="KG44" s="580"/>
      <c r="KH44" s="580"/>
      <c r="KI44" s="580"/>
      <c r="KJ44" s="580"/>
      <c r="KK44" s="580"/>
      <c r="KL44" s="580"/>
      <c r="KM44" s="580"/>
      <c r="KN44" s="580"/>
      <c r="KO44" s="580"/>
      <c r="KP44" s="580"/>
      <c r="KQ44" s="580"/>
      <c r="KR44" s="580"/>
      <c r="KS44" s="580"/>
      <c r="KT44" s="580"/>
      <c r="KU44" s="580"/>
      <c r="KV44" s="580"/>
      <c r="KW44" s="580"/>
      <c r="KX44" s="580"/>
      <c r="KY44" s="580"/>
      <c r="KZ44" s="580"/>
      <c r="LA44" s="580"/>
      <c r="LB44" s="580"/>
      <c r="LC44" s="580"/>
      <c r="LD44" s="580"/>
      <c r="LE44" s="580"/>
      <c r="LF44" s="580"/>
      <c r="LG44" s="580"/>
      <c r="LH44" s="580"/>
      <c r="LI44" s="580"/>
      <c r="LJ44" s="580"/>
      <c r="LK44" s="580"/>
      <c r="LL44" s="580"/>
      <c r="LM44" s="580"/>
      <c r="LN44" s="580"/>
      <c r="LO44" s="580"/>
      <c r="LP44" s="580"/>
      <c r="LQ44" s="580"/>
      <c r="LR44" s="580"/>
      <c r="LS44" s="580"/>
      <c r="LT44" s="580"/>
      <c r="LU44" s="580"/>
      <c r="LV44" s="580"/>
      <c r="LW44" s="580"/>
      <c r="LX44" s="580"/>
      <c r="LY44" s="580"/>
      <c r="LZ44" s="580"/>
      <c r="MA44" s="580"/>
      <c r="MB44" s="580"/>
      <c r="MC44" s="580"/>
      <c r="MD44" s="580"/>
      <c r="ME44" s="580"/>
      <c r="MF44" s="580"/>
      <c r="MG44" s="580"/>
      <c r="MH44" s="580"/>
      <c r="MI44" s="580"/>
      <c r="MJ44" s="580"/>
      <c r="MK44" s="580"/>
      <c r="ML44" s="580"/>
      <c r="MM44" s="580"/>
      <c r="MN44" s="580"/>
      <c r="MO44" s="580"/>
      <c r="MP44" s="580"/>
      <c r="MQ44" s="580"/>
      <c r="MR44" s="580"/>
      <c r="MS44" s="580"/>
      <c r="MT44" s="580"/>
      <c r="MU44" s="580"/>
      <c r="MV44" s="580"/>
      <c r="MW44" s="580"/>
      <c r="MX44" s="580"/>
      <c r="MY44" s="580"/>
      <c r="MZ44" s="580"/>
      <c r="NA44" s="580"/>
      <c r="NB44" s="580"/>
      <c r="NC44" s="580"/>
      <c r="ND44" s="580"/>
      <c r="NE44" s="580"/>
      <c r="NF44" s="580"/>
      <c r="NG44" s="580"/>
      <c r="NH44" s="580"/>
      <c r="NI44" s="580"/>
      <c r="NJ44" s="580"/>
      <c r="NK44" s="580"/>
      <c r="NL44" s="580"/>
      <c r="NM44" s="580"/>
      <c r="NN44" s="580"/>
      <c r="NO44" s="580"/>
      <c r="NP44" s="580"/>
      <c r="NQ44" s="580"/>
      <c r="NR44" s="580"/>
      <c r="NS44" s="580"/>
      <c r="NT44" s="580"/>
      <c r="NU44" s="580"/>
      <c r="NV44" s="580"/>
      <c r="NW44" s="580"/>
      <c r="NX44" s="580"/>
      <c r="NY44" s="580"/>
      <c r="NZ44" s="580"/>
      <c r="OA44" s="580"/>
      <c r="OB44" s="580"/>
      <c r="OC44" s="580"/>
      <c r="OD44" s="580"/>
      <c r="OE44" s="580"/>
      <c r="OF44" s="580"/>
      <c r="OG44" s="580"/>
      <c r="OH44" s="580"/>
      <c r="OI44" s="580"/>
      <c r="OJ44" s="580"/>
      <c r="OK44" s="580"/>
      <c r="OL44" s="580"/>
      <c r="OM44" s="580"/>
      <c r="ON44" s="580"/>
      <c r="OO44" s="580"/>
      <c r="OP44" s="580"/>
      <c r="OQ44" s="580"/>
      <c r="OR44" s="580"/>
      <c r="OS44" s="580"/>
      <c r="OT44" s="580"/>
      <c r="OU44" s="580"/>
      <c r="OV44" s="580"/>
      <c r="OW44" s="580"/>
      <c r="OX44" s="580"/>
      <c r="OY44" s="580"/>
      <c r="OZ44" s="580"/>
      <c r="PA44" s="580"/>
      <c r="PB44" s="580"/>
      <c r="PC44" s="580"/>
      <c r="PD44" s="580"/>
      <c r="PE44" s="580"/>
      <c r="PF44" s="580"/>
      <c r="PG44" s="580"/>
      <c r="PH44" s="580"/>
      <c r="PI44" s="580"/>
      <c r="PJ44" s="580"/>
      <c r="PK44" s="580"/>
      <c r="PL44" s="580"/>
      <c r="PM44" s="580"/>
      <c r="PN44" s="580"/>
      <c r="PO44" s="580"/>
      <c r="PP44" s="580"/>
      <c r="PQ44" s="580"/>
      <c r="PR44" s="580"/>
      <c r="PS44" s="580"/>
      <c r="PT44" s="580"/>
      <c r="PU44" s="580"/>
      <c r="PV44" s="580"/>
      <c r="PW44" s="580"/>
      <c r="PX44" s="580"/>
      <c r="PY44" s="580"/>
      <c r="PZ44" s="580"/>
      <c r="QA44" s="580"/>
      <c r="QB44" s="580"/>
      <c r="QC44" s="580"/>
      <c r="QD44" s="580"/>
      <c r="QE44" s="580"/>
      <c r="QF44" s="580"/>
      <c r="QG44" s="580"/>
      <c r="QH44" s="580"/>
      <c r="QI44" s="580"/>
      <c r="QJ44" s="580"/>
      <c r="QK44" s="580"/>
      <c r="QL44" s="580"/>
      <c r="QM44" s="580"/>
      <c r="QN44" s="580"/>
      <c r="QO44" s="580"/>
      <c r="QP44" s="580"/>
      <c r="QQ44" s="580"/>
      <c r="QR44" s="580"/>
      <c r="QS44" s="580"/>
      <c r="QT44" s="580"/>
      <c r="QU44" s="580"/>
      <c r="QV44" s="580"/>
      <c r="QW44" s="580"/>
      <c r="QX44" s="580"/>
      <c r="QY44" s="580"/>
      <c r="QZ44" s="580"/>
      <c r="RA44" s="580"/>
      <c r="RB44" s="580"/>
      <c r="RC44" s="580"/>
      <c r="RD44" s="580"/>
      <c r="RE44" s="580"/>
      <c r="RF44" s="580"/>
      <c r="RG44" s="580"/>
      <c r="RH44" s="580"/>
      <c r="RI44" s="580"/>
      <c r="RJ44" s="580"/>
      <c r="RK44" s="580"/>
      <c r="RL44" s="580"/>
      <c r="RM44" s="580"/>
      <c r="RN44" s="580"/>
      <c r="RO44" s="580"/>
      <c r="RP44" s="580"/>
      <c r="RQ44" s="580"/>
      <c r="RR44" s="580"/>
      <c r="RS44" s="580"/>
      <c r="RT44" s="580"/>
      <c r="RU44" s="580"/>
      <c r="RV44" s="580"/>
      <c r="RW44" s="580"/>
      <c r="RX44" s="580"/>
      <c r="RY44" s="580"/>
      <c r="RZ44" s="580"/>
      <c r="SA44" s="580"/>
      <c r="SB44" s="580"/>
      <c r="SC44" s="580"/>
      <c r="SD44" s="580"/>
      <c r="SE44" s="580"/>
      <c r="SF44" s="580"/>
      <c r="SG44" s="580"/>
      <c r="SH44" s="580"/>
      <c r="SI44" s="580"/>
      <c r="SJ44" s="580"/>
      <c r="SK44" s="580"/>
      <c r="SL44" s="580"/>
      <c r="SM44" s="580"/>
      <c r="SN44" s="580"/>
      <c r="SO44" s="580"/>
      <c r="SP44" s="580"/>
      <c r="SQ44" s="580"/>
      <c r="SR44" s="580"/>
      <c r="SS44" s="580"/>
      <c r="ST44" s="580"/>
      <c r="SU44" s="580"/>
      <c r="SV44" s="580"/>
      <c r="SW44" s="580"/>
      <c r="SX44" s="580"/>
      <c r="SY44" s="580"/>
      <c r="SZ44" s="580"/>
      <c r="TA44" s="580"/>
      <c r="TB44" s="580"/>
      <c r="TC44" s="580"/>
      <c r="TD44" s="580"/>
      <c r="TE44" s="580"/>
      <c r="TF44" s="580"/>
      <c r="TG44" s="580"/>
      <c r="TH44" s="580"/>
      <c r="TI44" s="580"/>
      <c r="TJ44" s="580"/>
      <c r="TK44" s="580"/>
      <c r="TL44" s="580"/>
      <c r="TM44" s="580"/>
      <c r="TN44" s="580"/>
      <c r="TO44" s="580"/>
      <c r="TP44" s="580"/>
      <c r="TQ44" s="580"/>
    </row>
    <row r="45" spans="1:537" s="1" customFormat="1" ht="34.5" customHeight="1" x14ac:dyDescent="0.35">
      <c r="A45" s="1681" t="s">
        <v>480</v>
      </c>
      <c r="B45" s="1681" t="s">
        <v>481</v>
      </c>
      <c r="C45" s="1691" t="s">
        <v>195</v>
      </c>
      <c r="D45" s="1713"/>
      <c r="E45" s="1709">
        <v>0.15</v>
      </c>
      <c r="F45" s="1692" t="s">
        <v>257</v>
      </c>
      <c r="G45" s="576">
        <v>33</v>
      </c>
      <c r="H45" s="533" t="s">
        <v>26</v>
      </c>
      <c r="I45" s="607">
        <v>0.13</v>
      </c>
      <c r="J45" s="535"/>
      <c r="K45" s="535"/>
      <c r="L45" s="535"/>
      <c r="M45" s="535"/>
      <c r="N45" s="535"/>
      <c r="O45" s="535"/>
      <c r="P45" s="536">
        <v>0.5</v>
      </c>
      <c r="Q45" s="536">
        <v>1</v>
      </c>
      <c r="R45" s="535"/>
      <c r="S45" s="535"/>
      <c r="T45" s="535"/>
      <c r="U45" s="535"/>
      <c r="V45" s="1695" t="s">
        <v>555</v>
      </c>
      <c r="W45" s="1681" t="s">
        <v>137</v>
      </c>
      <c r="X45" s="1678" t="s">
        <v>138</v>
      </c>
      <c r="Y45" s="582"/>
      <c r="Z45" s="528"/>
      <c r="AA45" s="41"/>
    </row>
    <row r="46" spans="1:537" s="1" customFormat="1" ht="34.5" customHeight="1" x14ac:dyDescent="0.35">
      <c r="A46" s="1681"/>
      <c r="B46" s="1681"/>
      <c r="C46" s="1691"/>
      <c r="D46" s="1714"/>
      <c r="E46" s="1710"/>
      <c r="F46" s="1693"/>
      <c r="G46" s="576">
        <v>34</v>
      </c>
      <c r="H46" s="533" t="s">
        <v>27</v>
      </c>
      <c r="I46" s="607">
        <v>0.1</v>
      </c>
      <c r="J46" s="535"/>
      <c r="K46" s="535"/>
      <c r="L46" s="535"/>
      <c r="M46" s="535"/>
      <c r="N46" s="535"/>
      <c r="O46" s="535"/>
      <c r="P46" s="536">
        <v>0.5</v>
      </c>
      <c r="Q46" s="536">
        <v>1</v>
      </c>
      <c r="R46" s="535"/>
      <c r="S46" s="535"/>
      <c r="T46" s="535"/>
      <c r="U46" s="535"/>
      <c r="V46" s="1695"/>
      <c r="W46" s="1681"/>
      <c r="X46" s="1679"/>
      <c r="Y46" s="582"/>
      <c r="Z46" s="528"/>
      <c r="AA46" s="41"/>
    </row>
    <row r="47" spans="1:537" s="1" customFormat="1" ht="34.5" customHeight="1" x14ac:dyDescent="0.35">
      <c r="A47" s="1681"/>
      <c r="B47" s="1681"/>
      <c r="C47" s="1691"/>
      <c r="D47" s="1714"/>
      <c r="E47" s="1710"/>
      <c r="F47" s="1693"/>
      <c r="G47" s="576">
        <v>35</v>
      </c>
      <c r="H47" s="533" t="s">
        <v>28</v>
      </c>
      <c r="I47" s="607">
        <v>0.1</v>
      </c>
      <c r="J47" s="535"/>
      <c r="K47" s="535"/>
      <c r="L47" s="535"/>
      <c r="M47" s="535"/>
      <c r="N47" s="535"/>
      <c r="O47" s="535"/>
      <c r="P47" s="536">
        <v>0.5</v>
      </c>
      <c r="Q47" s="536">
        <v>1</v>
      </c>
      <c r="R47" s="535"/>
      <c r="S47" s="535"/>
      <c r="T47" s="535"/>
      <c r="U47" s="535"/>
      <c r="V47" s="1695"/>
      <c r="W47" s="1681"/>
      <c r="X47" s="1679"/>
      <c r="Y47" s="582"/>
      <c r="Z47" s="528"/>
      <c r="AA47" s="41"/>
    </row>
    <row r="48" spans="1:537" s="1" customFormat="1" ht="34.5" customHeight="1" x14ac:dyDescent="0.35">
      <c r="A48" s="1681"/>
      <c r="B48" s="1681" t="s">
        <v>482</v>
      </c>
      <c r="C48" s="1682">
        <v>0.98</v>
      </c>
      <c r="D48" s="1714"/>
      <c r="E48" s="1710"/>
      <c r="F48" s="1693"/>
      <c r="G48" s="576">
        <v>36</v>
      </c>
      <c r="H48" s="533" t="s">
        <v>156</v>
      </c>
      <c r="I48" s="607">
        <v>0.15</v>
      </c>
      <c r="J48" s="535"/>
      <c r="K48" s="535"/>
      <c r="L48" s="535"/>
      <c r="M48" s="535"/>
      <c r="N48" s="535"/>
      <c r="O48" s="535"/>
      <c r="P48" s="535"/>
      <c r="Q48" s="535"/>
      <c r="R48" s="535"/>
      <c r="S48" s="535"/>
      <c r="T48" s="535"/>
      <c r="U48" s="536">
        <v>1</v>
      </c>
      <c r="V48" s="1695"/>
      <c r="W48" s="1681"/>
      <c r="X48" s="1679"/>
      <c r="Y48" s="582"/>
      <c r="Z48" s="528"/>
      <c r="AA48" s="41"/>
    </row>
    <row r="49" spans="1:16353" s="1" customFormat="1" ht="34.5" customHeight="1" x14ac:dyDescent="0.35">
      <c r="A49" s="1681"/>
      <c r="B49" s="1681"/>
      <c r="C49" s="1682"/>
      <c r="D49" s="1714"/>
      <c r="E49" s="1710"/>
      <c r="F49" s="1693"/>
      <c r="G49" s="576">
        <v>37</v>
      </c>
      <c r="H49" s="533" t="s">
        <v>235</v>
      </c>
      <c r="I49" s="607">
        <v>0.02</v>
      </c>
      <c r="J49" s="536"/>
      <c r="K49" s="536"/>
      <c r="L49" s="536"/>
      <c r="M49" s="536"/>
      <c r="N49" s="536"/>
      <c r="O49" s="536"/>
      <c r="P49" s="536"/>
      <c r="Q49" s="536"/>
      <c r="R49" s="536"/>
      <c r="S49" s="536"/>
      <c r="T49" s="536"/>
      <c r="U49" s="536">
        <v>1</v>
      </c>
      <c r="V49" s="1695"/>
      <c r="W49" s="1681"/>
      <c r="X49" s="1679"/>
      <c r="Y49" s="582"/>
      <c r="Z49" s="528"/>
      <c r="AA49" s="41"/>
    </row>
    <row r="50" spans="1:16353" s="1" customFormat="1" ht="34.5" customHeight="1" x14ac:dyDescent="0.35">
      <c r="A50" s="1681"/>
      <c r="B50" s="1681" t="s">
        <v>483</v>
      </c>
      <c r="C50" s="1716" t="s">
        <v>157</v>
      </c>
      <c r="D50" s="1714"/>
      <c r="E50" s="1710"/>
      <c r="F50" s="1693"/>
      <c r="G50" s="576">
        <v>38</v>
      </c>
      <c r="H50" s="533" t="s">
        <v>29</v>
      </c>
      <c r="I50" s="607">
        <v>0.1</v>
      </c>
      <c r="J50" s="542"/>
      <c r="K50" s="536"/>
      <c r="L50" s="536">
        <v>1</v>
      </c>
      <c r="M50" s="542"/>
      <c r="N50" s="536"/>
      <c r="O50" s="536">
        <v>1</v>
      </c>
      <c r="P50" s="542"/>
      <c r="Q50" s="536"/>
      <c r="R50" s="536">
        <v>1</v>
      </c>
      <c r="S50" s="542"/>
      <c r="T50" s="536"/>
      <c r="U50" s="536">
        <v>1</v>
      </c>
      <c r="V50" s="1695"/>
      <c r="W50" s="1681"/>
      <c r="X50" s="1679"/>
      <c r="Y50" s="582"/>
      <c r="Z50" s="528"/>
      <c r="AA50" s="41"/>
    </row>
    <row r="51" spans="1:16353" s="1" customFormat="1" ht="34.5" customHeight="1" x14ac:dyDescent="0.35">
      <c r="A51" s="1681"/>
      <c r="B51" s="1681"/>
      <c r="C51" s="1716"/>
      <c r="D51" s="1714"/>
      <c r="E51" s="1710"/>
      <c r="F51" s="1693"/>
      <c r="G51" s="576">
        <v>39</v>
      </c>
      <c r="H51" s="422" t="s">
        <v>236</v>
      </c>
      <c r="I51" s="607">
        <v>0.05</v>
      </c>
      <c r="J51" s="542"/>
      <c r="K51" s="543"/>
      <c r="L51" s="543"/>
      <c r="M51" s="543"/>
      <c r="N51" s="536"/>
      <c r="O51" s="543"/>
      <c r="P51" s="543"/>
      <c r="Q51" s="543"/>
      <c r="R51" s="543"/>
      <c r="S51" s="543"/>
      <c r="T51" s="536">
        <v>1</v>
      </c>
      <c r="U51" s="543"/>
      <c r="V51" s="1695"/>
      <c r="W51" s="1681"/>
      <c r="X51" s="1679"/>
      <c r="Y51" s="582"/>
      <c r="Z51" s="528"/>
      <c r="AA51" s="41"/>
    </row>
    <row r="52" spans="1:16353" s="1" customFormat="1" ht="34.5" customHeight="1" x14ac:dyDescent="0.35">
      <c r="A52" s="1681"/>
      <c r="B52" s="1508" t="s">
        <v>484</v>
      </c>
      <c r="C52" s="1486">
        <v>1</v>
      </c>
      <c r="D52" s="1714"/>
      <c r="E52" s="1710"/>
      <c r="F52" s="1693"/>
      <c r="G52" s="576">
        <v>40</v>
      </c>
      <c r="H52" s="533" t="s">
        <v>30</v>
      </c>
      <c r="I52" s="607">
        <v>0.1</v>
      </c>
      <c r="J52" s="536">
        <v>1</v>
      </c>
      <c r="K52" s="536"/>
      <c r="L52" s="536"/>
      <c r="M52" s="536">
        <v>1</v>
      </c>
      <c r="N52" s="536"/>
      <c r="O52" s="536"/>
      <c r="P52" s="536">
        <v>1</v>
      </c>
      <c r="Q52" s="536"/>
      <c r="R52" s="536"/>
      <c r="S52" s="536">
        <v>1</v>
      </c>
      <c r="T52" s="536"/>
      <c r="U52" s="536"/>
      <c r="V52" s="1695"/>
      <c r="W52" s="1681"/>
      <c r="X52" s="1679"/>
      <c r="Y52" s="582"/>
      <c r="Z52" s="528"/>
      <c r="AA52" s="41"/>
    </row>
    <row r="53" spans="1:16353" s="1" customFormat="1" ht="34.5" customHeight="1" x14ac:dyDescent="0.35">
      <c r="A53" s="1681"/>
      <c r="B53" s="1508"/>
      <c r="C53" s="1486"/>
      <c r="D53" s="1714"/>
      <c r="E53" s="1710"/>
      <c r="F53" s="1693"/>
      <c r="G53" s="576">
        <v>41</v>
      </c>
      <c r="H53" s="533" t="s">
        <v>179</v>
      </c>
      <c r="I53" s="607">
        <v>0.1</v>
      </c>
      <c r="J53" s="536">
        <v>1</v>
      </c>
      <c r="K53" s="536"/>
      <c r="L53" s="536"/>
      <c r="M53" s="536">
        <v>1</v>
      </c>
      <c r="N53" s="536"/>
      <c r="O53" s="536"/>
      <c r="P53" s="536">
        <v>1</v>
      </c>
      <c r="Q53" s="536"/>
      <c r="R53" s="536"/>
      <c r="S53" s="536">
        <v>1</v>
      </c>
      <c r="T53" s="536"/>
      <c r="U53" s="536"/>
      <c r="V53" s="1695"/>
      <c r="W53" s="1681"/>
      <c r="X53" s="1679"/>
      <c r="Y53" s="582"/>
      <c r="Z53" s="528"/>
      <c r="AA53" s="41"/>
    </row>
    <row r="54" spans="1:16353" s="25" customFormat="1" ht="34.5" customHeight="1" x14ac:dyDescent="0.35">
      <c r="A54" s="1681"/>
      <c r="B54" s="1508"/>
      <c r="C54" s="1486"/>
      <c r="D54" s="1715"/>
      <c r="E54" s="1711"/>
      <c r="F54" s="1712"/>
      <c r="G54" s="576">
        <v>42</v>
      </c>
      <c r="H54" s="1330" t="s">
        <v>180</v>
      </c>
      <c r="I54" s="607">
        <v>0.15</v>
      </c>
      <c r="J54" s="536">
        <v>1</v>
      </c>
      <c r="K54" s="536"/>
      <c r="L54" s="542"/>
      <c r="M54" s="536">
        <v>1</v>
      </c>
      <c r="N54" s="536"/>
      <c r="O54" s="542"/>
      <c r="P54" s="536">
        <v>1</v>
      </c>
      <c r="Q54" s="536"/>
      <c r="R54" s="542"/>
      <c r="S54" s="536">
        <v>1</v>
      </c>
      <c r="T54" s="536"/>
      <c r="U54" s="542"/>
      <c r="V54" s="1695"/>
      <c r="W54" s="1681"/>
      <c r="X54" s="1680"/>
      <c r="Y54" s="582"/>
      <c r="Z54" s="528"/>
      <c r="AA54" s="41"/>
      <c r="WUZ54" s="48"/>
      <c r="WVA54" s="48"/>
      <c r="WVB54" s="48"/>
      <c r="WVC54" s="48"/>
      <c r="WVD54" s="48"/>
      <c r="WVE54" s="48"/>
      <c r="WVF54" s="48"/>
      <c r="WVG54" s="48"/>
      <c r="WVH54" s="48"/>
      <c r="WVI54" s="48"/>
      <c r="WVJ54" s="48"/>
      <c r="WVK54" s="48"/>
      <c r="WVL54" s="48"/>
      <c r="WVM54" s="48"/>
      <c r="WVN54" s="48"/>
      <c r="WVO54" s="48"/>
      <c r="WVP54" s="48"/>
      <c r="WVQ54" s="48"/>
      <c r="WVR54" s="48"/>
      <c r="WVS54" s="48"/>
      <c r="WVT54" s="48"/>
      <c r="WVU54" s="48"/>
      <c r="WVV54" s="48"/>
      <c r="WVW54" s="48"/>
      <c r="WVX54" s="48"/>
      <c r="WVY54" s="48"/>
      <c r="WVZ54" s="48"/>
      <c r="WWA54" s="48"/>
      <c r="WWB54" s="48"/>
      <c r="WWC54" s="48"/>
      <c r="WWD54" s="48"/>
      <c r="WWE54" s="48"/>
      <c r="WWF54" s="48"/>
      <c r="WWG54" s="48"/>
      <c r="WWH54" s="48"/>
      <c r="WWI54" s="48"/>
      <c r="WWJ54" s="48"/>
      <c r="WWK54" s="48"/>
      <c r="WWL54" s="48"/>
      <c r="WWM54" s="48"/>
      <c r="WWN54" s="48"/>
      <c r="WWO54" s="48"/>
      <c r="WWP54" s="48"/>
      <c r="WWQ54" s="48"/>
      <c r="WWR54" s="48"/>
      <c r="WWS54" s="48"/>
      <c r="WWT54" s="48"/>
      <c r="WWU54" s="48"/>
      <c r="WWV54" s="48"/>
      <c r="WWW54" s="48"/>
      <c r="WWX54" s="48"/>
      <c r="WWY54" s="48"/>
      <c r="WWZ54" s="48"/>
      <c r="WXA54" s="48"/>
      <c r="WXB54" s="48"/>
      <c r="WXC54" s="48"/>
      <c r="WXD54" s="48"/>
      <c r="WXE54" s="48"/>
      <c r="WXF54" s="48"/>
      <c r="WXG54" s="48"/>
      <c r="WXH54" s="48"/>
      <c r="WXI54" s="48"/>
      <c r="WXJ54" s="48"/>
      <c r="WXK54" s="48"/>
      <c r="WXL54" s="48"/>
      <c r="WXM54" s="48"/>
      <c r="WXN54" s="48"/>
      <c r="WXO54" s="48"/>
      <c r="WXP54" s="48"/>
      <c r="WXQ54" s="48"/>
      <c r="WXR54" s="48"/>
      <c r="WXS54" s="48"/>
      <c r="WXT54" s="48"/>
      <c r="WXU54" s="48"/>
      <c r="WXV54" s="48"/>
      <c r="WXW54" s="48"/>
      <c r="WXX54" s="48"/>
      <c r="WXY54" s="48"/>
      <c r="WXZ54" s="48"/>
      <c r="WYA54" s="48"/>
      <c r="WYB54" s="48"/>
      <c r="WYC54" s="48"/>
      <c r="WYD54" s="48"/>
      <c r="WYE54" s="48"/>
      <c r="WYF54" s="48"/>
      <c r="WYG54" s="48"/>
      <c r="WYH54" s="48"/>
      <c r="WYI54" s="48"/>
      <c r="WYJ54" s="48"/>
      <c r="WYK54" s="48"/>
      <c r="WYL54" s="48"/>
      <c r="WYM54" s="48"/>
      <c r="WYN54" s="48"/>
      <c r="WYO54" s="48"/>
      <c r="WYP54" s="48"/>
      <c r="WYQ54" s="48"/>
      <c r="WYR54" s="48"/>
      <c r="WYS54" s="48"/>
      <c r="WYT54" s="48"/>
      <c r="WYU54" s="48"/>
      <c r="WYV54" s="48"/>
      <c r="WYW54" s="48"/>
      <c r="WYX54" s="48"/>
      <c r="WYY54" s="48"/>
      <c r="WYZ54" s="48"/>
      <c r="WZA54" s="48"/>
      <c r="WZB54" s="48"/>
      <c r="WZC54" s="48"/>
      <c r="WZD54" s="48"/>
      <c r="WZE54" s="48"/>
      <c r="WZF54" s="48"/>
      <c r="WZG54" s="48"/>
      <c r="WZH54" s="48"/>
      <c r="WZI54" s="48"/>
      <c r="WZJ54" s="48"/>
      <c r="WZK54" s="48"/>
      <c r="WZL54" s="48"/>
      <c r="WZM54" s="48"/>
      <c r="WZN54" s="48"/>
      <c r="WZO54" s="48"/>
      <c r="WZP54" s="48"/>
      <c r="WZQ54" s="48"/>
      <c r="WZR54" s="48"/>
      <c r="WZS54" s="48"/>
      <c r="WZT54" s="48"/>
      <c r="WZU54" s="48"/>
      <c r="WZV54" s="48"/>
      <c r="WZW54" s="48"/>
      <c r="WZX54" s="48"/>
      <c r="WZY54" s="48"/>
      <c r="WZZ54" s="48"/>
      <c r="XAA54" s="48"/>
      <c r="XAB54" s="48"/>
      <c r="XAC54" s="48"/>
      <c r="XAD54" s="48"/>
      <c r="XAE54" s="48"/>
      <c r="XAF54" s="48"/>
      <c r="XAG54" s="48"/>
      <c r="XAH54" s="48"/>
      <c r="XAI54" s="48"/>
      <c r="XAJ54" s="48"/>
      <c r="XAK54" s="48"/>
      <c r="XAL54" s="48"/>
      <c r="XAM54" s="48"/>
      <c r="XAN54" s="48"/>
      <c r="XAO54" s="48"/>
      <c r="XAP54" s="48"/>
      <c r="XAQ54" s="48"/>
      <c r="XAR54" s="48"/>
      <c r="XAS54" s="48"/>
      <c r="XAT54" s="48"/>
      <c r="XAU54" s="48"/>
      <c r="XAV54" s="48"/>
      <c r="XAW54" s="48"/>
      <c r="XAX54" s="48"/>
      <c r="XAY54" s="48"/>
      <c r="XAZ54" s="48"/>
      <c r="XBA54" s="48"/>
      <c r="XBB54" s="48"/>
      <c r="XBC54" s="48"/>
      <c r="XBD54" s="48"/>
      <c r="XBE54" s="48"/>
      <c r="XBF54" s="48"/>
      <c r="XBG54" s="48"/>
      <c r="XBH54" s="48"/>
      <c r="XBI54" s="48"/>
      <c r="XBJ54" s="48"/>
      <c r="XBK54" s="48"/>
      <c r="XBL54" s="48"/>
      <c r="XBM54" s="48"/>
      <c r="XBN54" s="48"/>
      <c r="XBO54" s="48"/>
      <c r="XBP54" s="48"/>
      <c r="XBQ54" s="48"/>
      <c r="XBR54" s="48"/>
      <c r="XBS54" s="48"/>
      <c r="XBT54" s="48"/>
      <c r="XBU54" s="48"/>
      <c r="XBV54" s="48"/>
      <c r="XBW54" s="48"/>
      <c r="XBX54" s="48"/>
      <c r="XBY54" s="48"/>
      <c r="XBZ54" s="48"/>
      <c r="XCA54" s="48"/>
      <c r="XCB54" s="48"/>
      <c r="XCC54" s="48"/>
      <c r="XCD54" s="48"/>
      <c r="XCE54" s="48"/>
      <c r="XCF54" s="48"/>
      <c r="XCG54" s="48"/>
      <c r="XCH54" s="48"/>
      <c r="XCI54" s="48"/>
      <c r="XCJ54" s="48"/>
      <c r="XCK54" s="48"/>
      <c r="XCL54" s="48"/>
      <c r="XCM54" s="48"/>
      <c r="XCN54" s="48"/>
      <c r="XCO54" s="48"/>
      <c r="XCP54" s="48"/>
      <c r="XCQ54" s="48"/>
      <c r="XCR54" s="48"/>
      <c r="XCS54" s="48"/>
      <c r="XCT54" s="48"/>
      <c r="XCU54" s="48"/>
      <c r="XCV54" s="48"/>
      <c r="XCW54" s="48"/>
      <c r="XCX54" s="48"/>
      <c r="XCY54" s="48"/>
      <c r="XCZ54" s="48"/>
      <c r="XDA54" s="48"/>
      <c r="XDB54" s="48"/>
      <c r="XDC54" s="48"/>
      <c r="XDD54" s="48"/>
      <c r="XDE54" s="48"/>
      <c r="XDF54" s="48"/>
      <c r="XDG54" s="48"/>
      <c r="XDH54" s="48"/>
      <c r="XDI54" s="48"/>
      <c r="XDJ54" s="48"/>
      <c r="XDK54" s="48"/>
      <c r="XDL54" s="48"/>
      <c r="XDM54" s="48"/>
      <c r="XDN54" s="48"/>
      <c r="XDO54" s="48"/>
      <c r="XDP54" s="48"/>
      <c r="XDQ54" s="48"/>
      <c r="XDR54" s="48"/>
      <c r="XDS54" s="48"/>
      <c r="XDT54" s="48"/>
      <c r="XDU54" s="48"/>
      <c r="XDV54" s="48"/>
      <c r="XDW54" s="48"/>
      <c r="XDX54" s="48"/>
      <c r="XDY54" s="48"/>
    </row>
    <row r="55" spans="1:16353" s="25" customFormat="1" x14ac:dyDescent="0.35">
      <c r="B55" s="428"/>
      <c r="D55" s="429"/>
      <c r="E55" s="429"/>
      <c r="F55" s="608"/>
      <c r="Z55" s="609">
        <f>SUM(Z13:Z54)</f>
        <v>3851501.67</v>
      </c>
      <c r="AA55" s="1"/>
      <c r="WUZ55" s="48"/>
      <c r="WVA55" s="48"/>
      <c r="WVB55" s="48"/>
      <c r="WVC55" s="48"/>
      <c r="WVD55" s="48"/>
      <c r="WVE55" s="48"/>
      <c r="WVF55" s="48"/>
      <c r="WVG55" s="48"/>
      <c r="WVH55" s="48"/>
      <c r="WVI55" s="48"/>
      <c r="WVJ55" s="48"/>
      <c r="WVK55" s="48"/>
      <c r="WVL55" s="48"/>
      <c r="WVM55" s="48"/>
      <c r="WVN55" s="48"/>
      <c r="WVO55" s="48"/>
      <c r="WVP55" s="48"/>
      <c r="WVQ55" s="48"/>
      <c r="WVR55" s="48"/>
      <c r="WVS55" s="48"/>
      <c r="WVT55" s="48"/>
      <c r="WVU55" s="48"/>
      <c r="WVV55" s="48"/>
      <c r="WVW55" s="48"/>
      <c r="WVX55" s="48"/>
      <c r="WVY55" s="48"/>
      <c r="WVZ55" s="48"/>
      <c r="WWA55" s="48"/>
      <c r="WWB55" s="48"/>
      <c r="WWC55" s="48"/>
      <c r="WWD55" s="48"/>
      <c r="WWE55" s="48"/>
      <c r="WWF55" s="48"/>
      <c r="WWG55" s="48"/>
      <c r="WWH55" s="48"/>
      <c r="WWI55" s="48"/>
      <c r="WWJ55" s="48"/>
      <c r="WWK55" s="48"/>
      <c r="WWL55" s="48"/>
      <c r="WWM55" s="48"/>
      <c r="WWN55" s="48"/>
      <c r="WWO55" s="48"/>
      <c r="WWP55" s="48"/>
      <c r="WWQ55" s="48"/>
      <c r="WWR55" s="48"/>
      <c r="WWS55" s="48"/>
      <c r="WWT55" s="48"/>
      <c r="WWU55" s="48"/>
      <c r="WWV55" s="48"/>
      <c r="WWW55" s="48"/>
      <c r="WWX55" s="48"/>
      <c r="WWY55" s="48"/>
      <c r="WWZ55" s="48"/>
      <c r="WXA55" s="48"/>
      <c r="WXB55" s="48"/>
      <c r="WXC55" s="48"/>
      <c r="WXD55" s="48"/>
      <c r="WXE55" s="48"/>
      <c r="WXF55" s="48"/>
      <c r="WXG55" s="48"/>
      <c r="WXH55" s="48"/>
      <c r="WXI55" s="48"/>
      <c r="WXJ55" s="48"/>
      <c r="WXK55" s="48"/>
      <c r="WXL55" s="48"/>
      <c r="WXM55" s="48"/>
      <c r="WXN55" s="48"/>
      <c r="WXO55" s="48"/>
      <c r="WXP55" s="48"/>
      <c r="WXQ55" s="48"/>
      <c r="WXR55" s="48"/>
      <c r="WXS55" s="48"/>
      <c r="WXT55" s="48"/>
      <c r="WXU55" s="48"/>
      <c r="WXV55" s="48"/>
      <c r="WXW55" s="48"/>
      <c r="WXX55" s="48"/>
      <c r="WXY55" s="48"/>
      <c r="WXZ55" s="48"/>
      <c r="WYA55" s="48"/>
      <c r="WYB55" s="48"/>
      <c r="WYC55" s="48"/>
      <c r="WYD55" s="48"/>
      <c r="WYE55" s="48"/>
      <c r="WYF55" s="48"/>
      <c r="WYG55" s="48"/>
      <c r="WYH55" s="48"/>
      <c r="WYI55" s="48"/>
      <c r="WYJ55" s="48"/>
      <c r="WYK55" s="48"/>
      <c r="WYL55" s="48"/>
      <c r="WYM55" s="48"/>
      <c r="WYN55" s="48"/>
      <c r="WYO55" s="48"/>
      <c r="WYP55" s="48"/>
      <c r="WYQ55" s="48"/>
      <c r="WYR55" s="48"/>
      <c r="WYS55" s="48"/>
      <c r="WYT55" s="48"/>
      <c r="WYU55" s="48"/>
      <c r="WYV55" s="48"/>
      <c r="WYW55" s="48"/>
      <c r="WYX55" s="48"/>
      <c r="WYY55" s="48"/>
      <c r="WYZ55" s="48"/>
      <c r="WZA55" s="48"/>
      <c r="WZB55" s="48"/>
      <c r="WZC55" s="48"/>
      <c r="WZD55" s="48"/>
      <c r="WZE55" s="48"/>
      <c r="WZF55" s="48"/>
      <c r="WZG55" s="48"/>
      <c r="WZH55" s="48"/>
      <c r="WZI55" s="48"/>
      <c r="WZJ55" s="48"/>
      <c r="WZK55" s="48"/>
      <c r="WZL55" s="48"/>
      <c r="WZM55" s="48"/>
      <c r="WZN55" s="48"/>
      <c r="WZO55" s="48"/>
      <c r="WZP55" s="48"/>
      <c r="WZQ55" s="48"/>
      <c r="WZR55" s="48"/>
      <c r="WZS55" s="48"/>
      <c r="WZT55" s="48"/>
      <c r="WZU55" s="48"/>
      <c r="WZV55" s="48"/>
      <c r="WZW55" s="48"/>
      <c r="WZX55" s="48"/>
      <c r="WZY55" s="48"/>
      <c r="WZZ55" s="48"/>
      <c r="XAA55" s="48"/>
      <c r="XAB55" s="48"/>
      <c r="XAC55" s="48"/>
      <c r="XAD55" s="48"/>
      <c r="XAE55" s="48"/>
      <c r="XAF55" s="48"/>
      <c r="XAG55" s="48"/>
      <c r="XAH55" s="48"/>
      <c r="XAI55" s="48"/>
      <c r="XAJ55" s="48"/>
      <c r="XAK55" s="48"/>
      <c r="XAL55" s="48"/>
      <c r="XAM55" s="48"/>
      <c r="XAN55" s="48"/>
      <c r="XAO55" s="48"/>
      <c r="XAP55" s="48"/>
      <c r="XAQ55" s="48"/>
      <c r="XAR55" s="48"/>
      <c r="XAS55" s="48"/>
      <c r="XAT55" s="48"/>
      <c r="XAU55" s="48"/>
      <c r="XAV55" s="48"/>
      <c r="XAW55" s="48"/>
      <c r="XAX55" s="48"/>
      <c r="XAY55" s="48"/>
      <c r="XAZ55" s="48"/>
      <c r="XBA55" s="48"/>
      <c r="XBB55" s="48"/>
      <c r="XBC55" s="48"/>
      <c r="XBD55" s="48"/>
      <c r="XBE55" s="48"/>
      <c r="XBF55" s="48"/>
      <c r="XBG55" s="48"/>
      <c r="XBH55" s="48"/>
      <c r="XBI55" s="48"/>
      <c r="XBJ55" s="48"/>
      <c r="XBK55" s="48"/>
      <c r="XBL55" s="48"/>
      <c r="XBM55" s="48"/>
      <c r="XBN55" s="48"/>
      <c r="XBO55" s="48"/>
      <c r="XBP55" s="48"/>
      <c r="XBQ55" s="48"/>
      <c r="XBR55" s="48"/>
      <c r="XBS55" s="48"/>
      <c r="XBT55" s="48"/>
      <c r="XBU55" s="48"/>
      <c r="XBV55" s="48"/>
      <c r="XBW55" s="48"/>
      <c r="XBX55" s="48"/>
      <c r="XBY55" s="48"/>
      <c r="XBZ55" s="48"/>
      <c r="XCA55" s="48"/>
      <c r="XCB55" s="48"/>
      <c r="XCC55" s="48"/>
      <c r="XCD55" s="48"/>
      <c r="XCE55" s="48"/>
      <c r="XCF55" s="48"/>
      <c r="XCG55" s="48"/>
      <c r="XCH55" s="48"/>
      <c r="XCI55" s="48"/>
      <c r="XCJ55" s="48"/>
      <c r="XCK55" s="48"/>
      <c r="XCL55" s="48"/>
      <c r="XCM55" s="48"/>
      <c r="XCN55" s="48"/>
      <c r="XCO55" s="48"/>
      <c r="XCP55" s="48"/>
      <c r="XCQ55" s="48"/>
      <c r="XCR55" s="48"/>
      <c r="XCS55" s="48"/>
      <c r="XCT55" s="48"/>
      <c r="XCU55" s="48"/>
      <c r="XCV55" s="48"/>
      <c r="XCW55" s="48"/>
      <c r="XCX55" s="48"/>
      <c r="XCY55" s="48"/>
      <c r="XCZ55" s="48"/>
      <c r="XDA55" s="48"/>
      <c r="XDB55" s="48"/>
      <c r="XDC55" s="48"/>
      <c r="XDD55" s="48"/>
      <c r="XDE55" s="48"/>
      <c r="XDF55" s="48"/>
      <c r="XDG55" s="48"/>
      <c r="XDH55" s="48"/>
      <c r="XDI55" s="48"/>
      <c r="XDJ55" s="48"/>
      <c r="XDK55" s="48"/>
      <c r="XDL55" s="48"/>
      <c r="XDM55" s="48"/>
      <c r="XDN55" s="48"/>
      <c r="XDO55" s="48"/>
      <c r="XDP55" s="48"/>
      <c r="XDQ55" s="48"/>
      <c r="XDR55" s="48"/>
      <c r="XDS55" s="48"/>
      <c r="XDT55" s="48"/>
      <c r="XDU55" s="48"/>
      <c r="XDV55" s="48"/>
      <c r="XDW55" s="48"/>
      <c r="XDX55" s="48"/>
      <c r="XDY55" s="48"/>
    </row>
    <row r="56" spans="1:16353" s="25" customFormat="1" x14ac:dyDescent="0.35">
      <c r="B56" s="428"/>
      <c r="D56" s="429"/>
      <c r="E56" s="429"/>
      <c r="Z56" s="1"/>
    </row>
    <row r="57" spans="1:16353" s="25" customFormat="1" x14ac:dyDescent="0.35">
      <c r="B57" s="428"/>
      <c r="D57" s="429"/>
      <c r="E57" s="429"/>
      <c r="Z57" s="1"/>
    </row>
    <row r="58" spans="1:16353" s="25" customFormat="1" x14ac:dyDescent="0.35">
      <c r="B58" s="428"/>
      <c r="D58" s="429"/>
      <c r="E58" s="429"/>
      <c r="Z58" s="1"/>
    </row>
    <row r="59" spans="1:16353" s="25" customFormat="1" x14ac:dyDescent="0.35">
      <c r="B59" s="428"/>
      <c r="D59" s="429"/>
      <c r="E59" s="429"/>
      <c r="Z59" s="1"/>
    </row>
    <row r="60" spans="1:16353" x14ac:dyDescent="0.35">
      <c r="Z60" s="37"/>
    </row>
    <row r="61" spans="1:16353" s="1" customFormat="1" x14ac:dyDescent="0.35">
      <c r="A61" s="2"/>
      <c r="B61" s="2"/>
      <c r="C61" s="2"/>
      <c r="D61" s="2"/>
      <c r="E61" s="2"/>
      <c r="F61" s="2"/>
      <c r="G61" s="2"/>
      <c r="H61" s="2"/>
      <c r="I61" s="2"/>
      <c r="J61" s="2"/>
      <c r="K61" s="2"/>
      <c r="L61" s="2"/>
      <c r="M61" s="2"/>
      <c r="N61" s="2"/>
      <c r="O61" s="2"/>
      <c r="P61" s="2"/>
      <c r="Q61" s="2"/>
      <c r="R61" s="2"/>
      <c r="S61" s="2"/>
      <c r="T61" s="2"/>
      <c r="U61" s="2"/>
      <c r="V61" s="2"/>
      <c r="W61" s="610"/>
      <c r="X61" s="2"/>
      <c r="Y61" s="2"/>
      <c r="Z61" s="611"/>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row>
  </sheetData>
  <mergeCells count="69">
    <mergeCell ref="G9:H9"/>
    <mergeCell ref="J9:U9"/>
    <mergeCell ref="A4:Z4"/>
    <mergeCell ref="A5:Z5"/>
    <mergeCell ref="B6:Y6"/>
    <mergeCell ref="B7:AA7"/>
    <mergeCell ref="B8:AA8"/>
    <mergeCell ref="A10:A12"/>
    <mergeCell ref="B10:B12"/>
    <mergeCell ref="C10:C12"/>
    <mergeCell ref="D10:D12"/>
    <mergeCell ref="E10:E12"/>
    <mergeCell ref="Z10:Z12"/>
    <mergeCell ref="AA10:AA12"/>
    <mergeCell ref="J11:L11"/>
    <mergeCell ref="M11:O11"/>
    <mergeCell ref="P11:R11"/>
    <mergeCell ref="S11:U11"/>
    <mergeCell ref="W11:W12"/>
    <mergeCell ref="X11:X12"/>
    <mergeCell ref="J10:U10"/>
    <mergeCell ref="V10:V12"/>
    <mergeCell ref="W10:X10"/>
    <mergeCell ref="F13:F16"/>
    <mergeCell ref="B17:B23"/>
    <mergeCell ref="D17:D23"/>
    <mergeCell ref="F17:F23"/>
    <mergeCell ref="Y10:Y12"/>
    <mergeCell ref="G10:G12"/>
    <mergeCell ref="H10:H12"/>
    <mergeCell ref="I10:I12"/>
    <mergeCell ref="F10:F12"/>
    <mergeCell ref="V17:V22"/>
    <mergeCell ref="A13:A28"/>
    <mergeCell ref="B13:B16"/>
    <mergeCell ref="C13:C16"/>
    <mergeCell ref="D13:D16"/>
    <mergeCell ref="E13:E28"/>
    <mergeCell ref="B24:B25"/>
    <mergeCell ref="C24:C25"/>
    <mergeCell ref="D24:D25"/>
    <mergeCell ref="D26:D28"/>
    <mergeCell ref="F26:F28"/>
    <mergeCell ref="V26:V28"/>
    <mergeCell ref="B29:B34"/>
    <mergeCell ref="C29:C34"/>
    <mergeCell ref="F29:F38"/>
    <mergeCell ref="W29:W32"/>
    <mergeCell ref="X29:X32"/>
    <mergeCell ref="C35:C38"/>
    <mergeCell ref="D35:D38"/>
    <mergeCell ref="B39:B43"/>
    <mergeCell ref="C39:C43"/>
    <mergeCell ref="D39:D43"/>
    <mergeCell ref="A45:A54"/>
    <mergeCell ref="B45:B47"/>
    <mergeCell ref="C45:C47"/>
    <mergeCell ref="D45:D54"/>
    <mergeCell ref="C52:C54"/>
    <mergeCell ref="B48:B49"/>
    <mergeCell ref="C48:C49"/>
    <mergeCell ref="B50:B51"/>
    <mergeCell ref="C50:C51"/>
    <mergeCell ref="B52:B54"/>
    <mergeCell ref="E45:E54"/>
    <mergeCell ref="F45:F54"/>
    <mergeCell ref="V45:V54"/>
    <mergeCell ref="W45:W54"/>
    <mergeCell ref="X45:X54"/>
  </mergeCells>
  <pageMargins left="0.70866141732283472" right="0.15748031496062992" top="0.47244094488188981" bottom="0.39370078740157483" header="0.31496062992125984" footer="0.15748031496062992"/>
  <pageSetup paperSize="5" scale="36" fitToHeight="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showGridLines="0" zoomScale="25" zoomScaleNormal="25" zoomScaleSheetLayoutView="25" workbookViewId="0">
      <selection activeCell="AD11" sqref="AD11"/>
    </sheetView>
  </sheetViews>
  <sheetFormatPr baseColWidth="10" defaultColWidth="11.453125" defaultRowHeight="15.5" x14ac:dyDescent="0.35"/>
  <cols>
    <col min="1" max="1" width="8.453125" style="42" customWidth="1"/>
    <col min="2" max="3" width="41.453125" style="42" customWidth="1"/>
    <col min="4" max="4" width="40.26953125" style="42" customWidth="1"/>
    <col min="5" max="7" width="3.7265625" style="43" bestFit="1" customWidth="1"/>
    <col min="8" max="8" width="3.7265625" style="43" customWidth="1"/>
    <col min="9" max="13" width="3.7265625" style="43" bestFit="1" customWidth="1"/>
    <col min="14" max="14" width="5.453125" style="43" customWidth="1"/>
    <col min="15" max="16" width="7.7265625" style="44" customWidth="1"/>
    <col min="17" max="17" width="5.7265625" style="44" customWidth="1"/>
    <col min="18" max="18" width="6.7265625" style="44" customWidth="1"/>
    <col min="19" max="19" width="8.7265625" style="44" customWidth="1"/>
    <col min="20" max="20" width="40.453125" style="42" customWidth="1"/>
    <col min="21" max="21" width="28" style="42" customWidth="1"/>
    <col min="22" max="22" width="18.26953125" style="42" customWidth="1"/>
    <col min="23" max="23" width="22.26953125" style="42" customWidth="1"/>
    <col min="24" max="24" width="22" style="42" customWidth="1"/>
    <col min="25" max="25" width="25.7265625" style="42" customWidth="1"/>
    <col min="26" max="26" width="19.726562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15" customHeight="1" x14ac:dyDescent="0.35">
      <c r="A7" s="1512" t="s">
        <v>64</v>
      </c>
      <c r="B7" s="1512"/>
      <c r="C7" s="1512"/>
      <c r="D7" s="1512"/>
      <c r="E7" s="1512"/>
      <c r="F7" s="1512"/>
      <c r="G7" s="1512"/>
      <c r="H7" s="1512"/>
      <c r="I7" s="1512"/>
      <c r="J7" s="1512"/>
      <c r="K7" s="1512"/>
      <c r="L7" s="1512"/>
      <c r="M7" s="1512"/>
      <c r="N7" s="1512"/>
      <c r="O7" s="1512"/>
      <c r="P7" s="1512"/>
      <c r="Q7" s="1512"/>
      <c r="R7" s="1512"/>
      <c r="S7" s="1512"/>
      <c r="T7" s="1512"/>
      <c r="U7" s="1512"/>
      <c r="V7" s="1512"/>
      <c r="W7" s="1512"/>
      <c r="X7" s="1512"/>
      <c r="Y7" s="1512"/>
      <c r="Z7" s="1512"/>
    </row>
    <row r="8" spans="1:26" x14ac:dyDescent="0.35">
      <c r="A8" s="1513" t="s">
        <v>158</v>
      </c>
      <c r="B8" s="1513"/>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row>
    <row r="9" spans="1:26" ht="18.75" customHeight="1" x14ac:dyDescent="0.35">
      <c r="A9" s="1514" t="s">
        <v>546</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row>
    <row r="10" spans="1:26" ht="20.25" customHeight="1" x14ac:dyDescent="0.35">
      <c r="A10" s="1515" t="s">
        <v>644</v>
      </c>
      <c r="B10" s="1515"/>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row>
    <row r="11" spans="1:26" ht="20.25" customHeight="1" x14ac:dyDescent="0.35">
      <c r="A11" s="1668" t="s">
        <v>47</v>
      </c>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row>
    <row r="12" spans="1:26" s="5" customFormat="1" ht="25.15" customHeight="1" x14ac:dyDescent="0.35">
      <c r="A12" s="1517" t="s">
        <v>181</v>
      </c>
      <c r="B12" s="57">
        <v>1</v>
      </c>
      <c r="C12" s="57">
        <v>2</v>
      </c>
      <c r="D12" s="57">
        <v>3</v>
      </c>
      <c r="E12" s="1521" t="s">
        <v>96</v>
      </c>
      <c r="F12" s="1521"/>
      <c r="G12" s="1521"/>
      <c r="H12" s="1521"/>
      <c r="I12" s="1521"/>
      <c r="J12" s="1521"/>
      <c r="K12" s="1521"/>
      <c r="L12" s="1521"/>
      <c r="M12" s="1521"/>
      <c r="N12" s="1521"/>
      <c r="O12" s="1522" t="s">
        <v>97</v>
      </c>
      <c r="P12" s="1522"/>
      <c r="Q12" s="1522"/>
      <c r="R12" s="1522"/>
      <c r="S12" s="1522"/>
      <c r="T12" s="1516" t="s">
        <v>98</v>
      </c>
      <c r="U12" s="1516"/>
      <c r="V12" s="1516"/>
      <c r="W12" s="1516"/>
      <c r="X12" s="1516"/>
      <c r="Y12" s="1516" t="s">
        <v>99</v>
      </c>
      <c r="Z12" s="1516" t="s">
        <v>100</v>
      </c>
    </row>
    <row r="13" spans="1:26" s="6" customFormat="1" ht="25.15" customHeight="1" x14ac:dyDescent="0.35">
      <c r="A13" s="1517"/>
      <c r="B13" s="1517" t="s">
        <v>101</v>
      </c>
      <c r="C13" s="1517" t="s">
        <v>13</v>
      </c>
      <c r="D13" s="1501" t="s">
        <v>102</v>
      </c>
      <c r="E13" s="1524" t="s">
        <v>103</v>
      </c>
      <c r="F13" s="1524"/>
      <c r="G13" s="1524"/>
      <c r="H13" s="1524"/>
      <c r="I13" s="1524"/>
      <c r="J13" s="1524" t="s">
        <v>104</v>
      </c>
      <c r="K13" s="1524"/>
      <c r="L13" s="1524"/>
      <c r="M13" s="1524"/>
      <c r="N13" s="1524"/>
      <c r="O13" s="1740" t="s">
        <v>105</v>
      </c>
      <c r="P13" s="1740"/>
      <c r="Q13" s="1525" t="s">
        <v>106</v>
      </c>
      <c r="R13" s="1525"/>
      <c r="S13" s="1525"/>
      <c r="T13" s="1516" t="s">
        <v>107</v>
      </c>
      <c r="U13" s="1526" t="s">
        <v>108</v>
      </c>
      <c r="V13" s="1516" t="s">
        <v>109</v>
      </c>
      <c r="W13" s="1523" t="s">
        <v>110</v>
      </c>
      <c r="X13" s="1523"/>
      <c r="Y13" s="1516"/>
      <c r="Z13" s="1516"/>
    </row>
    <row r="14" spans="1:26" s="48" customFormat="1" ht="123" customHeight="1" x14ac:dyDescent="0.35">
      <c r="A14" s="1517"/>
      <c r="B14" s="1517"/>
      <c r="C14" s="1517"/>
      <c r="D14" s="1501"/>
      <c r="E14" s="612" t="s">
        <v>111</v>
      </c>
      <c r="F14" s="612" t="s">
        <v>112</v>
      </c>
      <c r="G14" s="612" t="s">
        <v>113</v>
      </c>
      <c r="H14" s="612" t="s">
        <v>114</v>
      </c>
      <c r="I14" s="612" t="s">
        <v>115</v>
      </c>
      <c r="J14" s="612" t="s">
        <v>116</v>
      </c>
      <c r="K14" s="612" t="s">
        <v>117</v>
      </c>
      <c r="L14" s="612" t="s">
        <v>118</v>
      </c>
      <c r="M14" s="612" t="s">
        <v>119</v>
      </c>
      <c r="N14" s="612" t="s">
        <v>120</v>
      </c>
      <c r="O14" s="612" t="s">
        <v>121</v>
      </c>
      <c r="P14" s="612" t="s">
        <v>122</v>
      </c>
      <c r="Q14" s="613" t="s">
        <v>105</v>
      </c>
      <c r="R14" s="612" t="s">
        <v>123</v>
      </c>
      <c r="S14" s="612" t="s">
        <v>124</v>
      </c>
      <c r="T14" s="1516"/>
      <c r="U14" s="1526"/>
      <c r="V14" s="1516"/>
      <c r="W14" s="225" t="s">
        <v>125</v>
      </c>
      <c r="X14" s="225" t="s">
        <v>126</v>
      </c>
      <c r="Y14" s="1516"/>
      <c r="Z14" s="1516"/>
    </row>
    <row r="15" spans="1:26" s="49" customFormat="1" ht="46.5" customHeight="1" x14ac:dyDescent="0.35">
      <c r="A15" s="614"/>
      <c r="B15" s="1603" t="s">
        <v>645</v>
      </c>
      <c r="C15" s="1685" t="s">
        <v>646</v>
      </c>
      <c r="D15" s="221" t="s">
        <v>556</v>
      </c>
      <c r="E15" s="615"/>
      <c r="F15" s="616"/>
      <c r="G15" s="616" t="s">
        <v>66</v>
      </c>
      <c r="H15" s="615"/>
      <c r="I15" s="616" t="s">
        <v>66</v>
      </c>
      <c r="J15" s="615"/>
      <c r="K15" s="615"/>
      <c r="L15" s="615"/>
      <c r="M15" s="615"/>
      <c r="N15" s="616" t="s">
        <v>66</v>
      </c>
      <c r="O15" s="617">
        <v>2</v>
      </c>
      <c r="P15" s="617">
        <v>2</v>
      </c>
      <c r="Q15" s="618">
        <f t="shared" ref="Q15:Q26" si="0">IF(O15*P15=0,"",O15*P15)</f>
        <v>4</v>
      </c>
      <c r="R15" s="619">
        <f t="shared" ref="R15:R26" si="1">IF(Q15="","",VLOOKUP(Q15,$X$1:$Z$6,2,FALSE))</f>
        <v>2</v>
      </c>
      <c r="S15" s="618" t="str">
        <f t="shared" ref="S15:S26" si="2">IF(R15=1,"Bajo",IF(R15=2,"Medio",IF(R15=3,"Alto","")))</f>
        <v>Medio</v>
      </c>
      <c r="T15" s="221" t="s">
        <v>557</v>
      </c>
      <c r="U15" s="620" t="s">
        <v>647</v>
      </c>
      <c r="V15" s="621"/>
      <c r="W15" s="622" t="s">
        <v>128</v>
      </c>
      <c r="X15" s="622" t="s">
        <v>128</v>
      </c>
      <c r="Y15" s="623" t="s">
        <v>648</v>
      </c>
      <c r="Z15" s="621"/>
    </row>
    <row r="16" spans="1:26" s="49" customFormat="1" ht="39.75" customHeight="1" x14ac:dyDescent="0.35">
      <c r="A16" s="410"/>
      <c r="B16" s="1604"/>
      <c r="C16" s="1686"/>
      <c r="D16" s="221" t="s">
        <v>560</v>
      </c>
      <c r="E16" s="615"/>
      <c r="F16" s="616" t="s">
        <v>66</v>
      </c>
      <c r="G16" s="616" t="s">
        <v>66</v>
      </c>
      <c r="H16" s="615"/>
      <c r="I16" s="615"/>
      <c r="J16" s="615"/>
      <c r="K16" s="615"/>
      <c r="L16" s="615"/>
      <c r="M16" s="615"/>
      <c r="N16" s="615"/>
      <c r="O16" s="617">
        <v>2</v>
      </c>
      <c r="P16" s="617">
        <v>2</v>
      </c>
      <c r="Q16" s="618">
        <f t="shared" si="0"/>
        <v>4</v>
      </c>
      <c r="R16" s="619">
        <f t="shared" si="1"/>
        <v>2</v>
      </c>
      <c r="S16" s="618" t="str">
        <f t="shared" si="2"/>
        <v>Medio</v>
      </c>
      <c r="T16" s="221" t="s">
        <v>561</v>
      </c>
      <c r="U16" s="624" t="s">
        <v>649</v>
      </c>
      <c r="V16" s="621"/>
      <c r="W16" s="622" t="s">
        <v>128</v>
      </c>
      <c r="X16" s="622" t="s">
        <v>128</v>
      </c>
      <c r="Y16" s="625"/>
      <c r="Z16" s="621"/>
    </row>
    <row r="17" spans="1:26" s="49" customFormat="1" ht="46.5" customHeight="1" x14ac:dyDescent="0.35">
      <c r="A17" s="410"/>
      <c r="B17" s="1604"/>
      <c r="C17" s="1686"/>
      <c r="D17" s="583" t="s">
        <v>563</v>
      </c>
      <c r="E17" s="616"/>
      <c r="F17" s="616" t="s">
        <v>66</v>
      </c>
      <c r="G17" s="616" t="s">
        <v>66</v>
      </c>
      <c r="H17" s="616"/>
      <c r="I17" s="616"/>
      <c r="J17" s="616" t="s">
        <v>66</v>
      </c>
      <c r="K17" s="616"/>
      <c r="L17" s="616"/>
      <c r="M17" s="616"/>
      <c r="N17" s="616" t="s">
        <v>66</v>
      </c>
      <c r="O17" s="617">
        <v>1</v>
      </c>
      <c r="P17" s="617">
        <v>3</v>
      </c>
      <c r="Q17" s="618">
        <f t="shared" si="0"/>
        <v>3</v>
      </c>
      <c r="R17" s="619">
        <f t="shared" si="1"/>
        <v>2</v>
      </c>
      <c r="S17" s="618" t="str">
        <f t="shared" si="2"/>
        <v>Medio</v>
      </c>
      <c r="T17" s="221" t="s">
        <v>564</v>
      </c>
      <c r="U17" s="624" t="s">
        <v>649</v>
      </c>
      <c r="V17" s="621"/>
      <c r="W17" s="622" t="s">
        <v>128</v>
      </c>
      <c r="X17" s="622" t="s">
        <v>128</v>
      </c>
      <c r="Y17" s="623" t="s">
        <v>650</v>
      </c>
      <c r="Z17" s="621"/>
    </row>
    <row r="18" spans="1:26" ht="62" x14ac:dyDescent="0.35">
      <c r="A18" s="410"/>
      <c r="B18" s="1604"/>
      <c r="C18" s="1686"/>
      <c r="D18" s="221" t="s">
        <v>566</v>
      </c>
      <c r="E18" s="626"/>
      <c r="F18" s="616"/>
      <c r="G18" s="616"/>
      <c r="H18" s="616"/>
      <c r="I18" s="616"/>
      <c r="J18" s="460"/>
      <c r="K18" s="460"/>
      <c r="L18" s="616"/>
      <c r="M18" s="616"/>
      <c r="N18" s="616" t="s">
        <v>66</v>
      </c>
      <c r="O18" s="617">
        <v>1</v>
      </c>
      <c r="P18" s="617">
        <v>3</v>
      </c>
      <c r="Q18" s="618">
        <f t="shared" si="0"/>
        <v>3</v>
      </c>
      <c r="R18" s="619">
        <f t="shared" si="1"/>
        <v>2</v>
      </c>
      <c r="S18" s="618" t="str">
        <f t="shared" si="2"/>
        <v>Medio</v>
      </c>
      <c r="T18" s="16" t="s">
        <v>567</v>
      </c>
      <c r="U18" s="627" t="s">
        <v>649</v>
      </c>
      <c r="V18" s="540"/>
      <c r="W18" s="622"/>
      <c r="X18" s="622"/>
      <c r="Y18" s="623"/>
      <c r="Z18" s="540"/>
    </row>
    <row r="19" spans="1:26" ht="77.5" x14ac:dyDescent="0.35">
      <c r="A19" s="410"/>
      <c r="B19" s="1604"/>
      <c r="C19" s="1686"/>
      <c r="D19" s="221" t="s">
        <v>573</v>
      </c>
      <c r="E19" s="626"/>
      <c r="F19" s="616"/>
      <c r="G19" s="616" t="s">
        <v>66</v>
      </c>
      <c r="H19" s="616"/>
      <c r="I19" s="616" t="s">
        <v>66</v>
      </c>
      <c r="J19" s="460"/>
      <c r="K19" s="460"/>
      <c r="L19" s="616"/>
      <c r="M19" s="616"/>
      <c r="N19" s="460"/>
      <c r="O19" s="617">
        <v>2</v>
      </c>
      <c r="P19" s="617">
        <v>2</v>
      </c>
      <c r="Q19" s="618">
        <f t="shared" si="0"/>
        <v>4</v>
      </c>
      <c r="R19" s="619">
        <f t="shared" si="1"/>
        <v>2</v>
      </c>
      <c r="S19" s="618" t="str">
        <f t="shared" si="2"/>
        <v>Medio</v>
      </c>
      <c r="T19" s="584" t="s">
        <v>574</v>
      </c>
      <c r="U19" s="627" t="s">
        <v>649</v>
      </c>
      <c r="V19" s="540"/>
      <c r="W19" s="622"/>
      <c r="X19" s="622"/>
      <c r="Y19" s="623"/>
      <c r="Z19" s="540"/>
    </row>
    <row r="20" spans="1:26" ht="62" x14ac:dyDescent="0.35">
      <c r="A20" s="410"/>
      <c r="B20" s="1604"/>
      <c r="C20" s="1686"/>
      <c r="D20" s="221" t="s">
        <v>577</v>
      </c>
      <c r="E20" s="626"/>
      <c r="F20" s="616" t="s">
        <v>66</v>
      </c>
      <c r="G20" s="616" t="s">
        <v>66</v>
      </c>
      <c r="H20" s="616"/>
      <c r="I20" s="616"/>
      <c r="J20" s="460"/>
      <c r="K20" s="460"/>
      <c r="L20" s="616"/>
      <c r="M20" s="616"/>
      <c r="N20" s="460"/>
      <c r="O20" s="617">
        <v>2</v>
      </c>
      <c r="P20" s="617">
        <v>3</v>
      </c>
      <c r="Q20" s="618">
        <f t="shared" si="0"/>
        <v>6</v>
      </c>
      <c r="R20" s="619">
        <f t="shared" si="1"/>
        <v>3</v>
      </c>
      <c r="S20" s="618" t="str">
        <f t="shared" si="2"/>
        <v>Alto</v>
      </c>
      <c r="T20" s="16" t="s">
        <v>578</v>
      </c>
      <c r="U20" s="627" t="s">
        <v>649</v>
      </c>
      <c r="V20" s="540"/>
      <c r="W20" s="622"/>
      <c r="X20" s="622"/>
      <c r="Y20" s="623"/>
      <c r="Z20" s="540"/>
    </row>
    <row r="21" spans="1:26" ht="47.15" customHeight="1" x14ac:dyDescent="0.35">
      <c r="A21" s="410"/>
      <c r="B21" s="1604"/>
      <c r="C21" s="1686"/>
      <c r="D21" s="221" t="s">
        <v>580</v>
      </c>
      <c r="E21" s="626"/>
      <c r="F21" s="616" t="s">
        <v>66</v>
      </c>
      <c r="G21" s="616"/>
      <c r="H21" s="616"/>
      <c r="I21" s="616" t="s">
        <v>66</v>
      </c>
      <c r="J21" s="460"/>
      <c r="K21" s="460"/>
      <c r="L21" s="616"/>
      <c r="M21" s="616"/>
      <c r="N21" s="460"/>
      <c r="O21" s="617">
        <v>3</v>
      </c>
      <c r="P21" s="617">
        <v>2</v>
      </c>
      <c r="Q21" s="618">
        <f t="shared" si="0"/>
        <v>6</v>
      </c>
      <c r="R21" s="619">
        <f t="shared" si="1"/>
        <v>3</v>
      </c>
      <c r="S21" s="618" t="str">
        <f t="shared" si="2"/>
        <v>Alto</v>
      </c>
      <c r="T21" s="16" t="s">
        <v>581</v>
      </c>
      <c r="U21" s="627" t="s">
        <v>649</v>
      </c>
      <c r="V21" s="540"/>
      <c r="W21" s="622"/>
      <c r="X21" s="622"/>
      <c r="Y21" s="623"/>
      <c r="Z21" s="540"/>
    </row>
    <row r="22" spans="1:26" ht="62" x14ac:dyDescent="0.35">
      <c r="A22" s="410"/>
      <c r="B22" s="1604"/>
      <c r="C22" s="1686"/>
      <c r="D22" s="588" t="s">
        <v>584</v>
      </c>
      <c r="E22" s="616"/>
      <c r="F22" s="616" t="s">
        <v>66</v>
      </c>
      <c r="G22" s="616" t="s">
        <v>66</v>
      </c>
      <c r="H22" s="616"/>
      <c r="I22" s="626"/>
      <c r="J22" s="626"/>
      <c r="K22" s="626" t="s">
        <v>66</v>
      </c>
      <c r="L22" s="460"/>
      <c r="M22" s="626"/>
      <c r="N22" s="626" t="s">
        <v>66</v>
      </c>
      <c r="O22" s="617">
        <v>3</v>
      </c>
      <c r="P22" s="617">
        <v>3</v>
      </c>
      <c r="Q22" s="618">
        <f t="shared" si="0"/>
        <v>9</v>
      </c>
      <c r="R22" s="619">
        <f t="shared" si="1"/>
        <v>3</v>
      </c>
      <c r="S22" s="618" t="str">
        <f t="shared" si="2"/>
        <v>Alto</v>
      </c>
      <c r="T22" s="16" t="s">
        <v>585</v>
      </c>
      <c r="U22" s="627" t="s">
        <v>649</v>
      </c>
      <c r="V22" s="540"/>
      <c r="W22" s="622"/>
      <c r="X22" s="622"/>
      <c r="Y22" s="540"/>
      <c r="Z22" s="540"/>
    </row>
    <row r="23" spans="1:26" ht="46.5" x14ac:dyDescent="0.35">
      <c r="A23" s="410"/>
      <c r="B23" s="1604"/>
      <c r="C23" s="1686"/>
      <c r="D23" s="588" t="s">
        <v>587</v>
      </c>
      <c r="E23" s="616"/>
      <c r="F23" s="616" t="s">
        <v>66</v>
      </c>
      <c r="G23" s="616" t="s">
        <v>66</v>
      </c>
      <c r="H23" s="616"/>
      <c r="I23" s="626"/>
      <c r="J23" s="626"/>
      <c r="K23" s="626" t="s">
        <v>66</v>
      </c>
      <c r="L23" s="460"/>
      <c r="M23" s="626"/>
      <c r="N23" s="626" t="s">
        <v>66</v>
      </c>
      <c r="O23" s="617">
        <v>1</v>
      </c>
      <c r="P23" s="617">
        <v>2</v>
      </c>
      <c r="Q23" s="618">
        <f t="shared" si="0"/>
        <v>2</v>
      </c>
      <c r="R23" s="619">
        <f t="shared" si="1"/>
        <v>1</v>
      </c>
      <c r="S23" s="618" t="str">
        <f t="shared" si="2"/>
        <v>Bajo</v>
      </c>
      <c r="T23" s="16" t="s">
        <v>588</v>
      </c>
      <c r="U23" s="627" t="s">
        <v>649</v>
      </c>
      <c r="V23" s="540"/>
      <c r="W23" s="622"/>
      <c r="X23" s="622"/>
      <c r="Y23" s="540"/>
      <c r="Z23" s="540"/>
    </row>
    <row r="24" spans="1:26" ht="62" x14ac:dyDescent="0.35">
      <c r="A24" s="410"/>
      <c r="B24" s="1604"/>
      <c r="C24" s="1686"/>
      <c r="D24" s="588" t="s">
        <v>591</v>
      </c>
      <c r="E24" s="616"/>
      <c r="F24" s="616"/>
      <c r="G24" s="616" t="s">
        <v>66</v>
      </c>
      <c r="H24" s="616"/>
      <c r="I24" s="616" t="s">
        <v>66</v>
      </c>
      <c r="J24" s="626"/>
      <c r="K24" s="626"/>
      <c r="L24" s="460"/>
      <c r="M24" s="626"/>
      <c r="N24" s="616" t="s">
        <v>66</v>
      </c>
      <c r="O24" s="617">
        <v>2</v>
      </c>
      <c r="P24" s="617">
        <v>2</v>
      </c>
      <c r="Q24" s="618">
        <f t="shared" si="0"/>
        <v>4</v>
      </c>
      <c r="R24" s="619">
        <f t="shared" si="1"/>
        <v>2</v>
      </c>
      <c r="S24" s="618" t="str">
        <f t="shared" si="2"/>
        <v>Medio</v>
      </c>
      <c r="T24" s="16" t="s">
        <v>592</v>
      </c>
      <c r="U24" s="627" t="s">
        <v>649</v>
      </c>
      <c r="V24" s="540"/>
      <c r="W24" s="622"/>
      <c r="X24" s="622"/>
      <c r="Y24" s="540"/>
      <c r="Z24" s="540"/>
    </row>
    <row r="25" spans="1:26" ht="46.5" x14ac:dyDescent="0.35">
      <c r="A25" s="410"/>
      <c r="B25" s="1604"/>
      <c r="C25" s="1686"/>
      <c r="D25" s="588" t="s">
        <v>594</v>
      </c>
      <c r="E25" s="616"/>
      <c r="F25" s="616"/>
      <c r="G25" s="616"/>
      <c r="H25" s="616"/>
      <c r="I25" s="626"/>
      <c r="J25" s="626"/>
      <c r="K25" s="626" t="s">
        <v>66</v>
      </c>
      <c r="L25" s="460"/>
      <c r="M25" s="626"/>
      <c r="N25" s="626" t="s">
        <v>66</v>
      </c>
      <c r="O25" s="617">
        <v>1</v>
      </c>
      <c r="P25" s="617">
        <v>2</v>
      </c>
      <c r="Q25" s="618">
        <f t="shared" si="0"/>
        <v>2</v>
      </c>
      <c r="R25" s="619">
        <f t="shared" si="1"/>
        <v>1</v>
      </c>
      <c r="S25" s="618" t="str">
        <f t="shared" si="2"/>
        <v>Bajo</v>
      </c>
      <c r="T25" s="16" t="s">
        <v>595</v>
      </c>
      <c r="U25" s="627" t="s">
        <v>649</v>
      </c>
      <c r="V25" s="540"/>
      <c r="W25" s="622"/>
      <c r="X25" s="622"/>
      <c r="Y25" s="540"/>
      <c r="Z25" s="540"/>
    </row>
    <row r="26" spans="1:26" ht="62" x14ac:dyDescent="0.35">
      <c r="A26" s="410"/>
      <c r="B26" s="1604"/>
      <c r="C26" s="1686"/>
      <c r="D26" s="588" t="s">
        <v>599</v>
      </c>
      <c r="E26" s="616"/>
      <c r="F26" s="616"/>
      <c r="G26" s="616"/>
      <c r="H26" s="616"/>
      <c r="I26" s="626"/>
      <c r="J26" s="626"/>
      <c r="K26" s="626" t="s">
        <v>66</v>
      </c>
      <c r="L26" s="460"/>
      <c r="M26" s="626"/>
      <c r="N26" s="626" t="s">
        <v>66</v>
      </c>
      <c r="O26" s="617">
        <v>1</v>
      </c>
      <c r="P26" s="617">
        <v>3</v>
      </c>
      <c r="Q26" s="618">
        <f t="shared" si="0"/>
        <v>3</v>
      </c>
      <c r="R26" s="619">
        <f t="shared" si="1"/>
        <v>2</v>
      </c>
      <c r="S26" s="618" t="str">
        <f t="shared" si="2"/>
        <v>Medio</v>
      </c>
      <c r="T26" s="16" t="s">
        <v>592</v>
      </c>
      <c r="U26" s="627" t="s">
        <v>649</v>
      </c>
      <c r="V26" s="540"/>
      <c r="W26" s="622"/>
      <c r="X26" s="622"/>
      <c r="Y26" s="540"/>
      <c r="Z26" s="540"/>
    </row>
    <row r="27" spans="1:26" ht="93" x14ac:dyDescent="0.35">
      <c r="A27" s="410"/>
      <c r="B27" s="1604"/>
      <c r="C27" s="1687"/>
      <c r="D27" s="592" t="s">
        <v>602</v>
      </c>
      <c r="E27" s="616" t="s">
        <v>66</v>
      </c>
      <c r="F27" s="616" t="s">
        <v>66</v>
      </c>
      <c r="G27" s="615"/>
      <c r="H27" s="616" t="s">
        <v>66</v>
      </c>
      <c r="I27" s="626"/>
      <c r="J27" s="626"/>
      <c r="K27" s="626"/>
      <c r="L27" s="626"/>
      <c r="M27" s="616" t="s">
        <v>66</v>
      </c>
      <c r="N27" s="616"/>
      <c r="O27" s="617">
        <v>2</v>
      </c>
      <c r="P27" s="617">
        <v>3</v>
      </c>
      <c r="Q27" s="619">
        <f t="shared" ref="Q27" si="3">IF(P27="","",VLOOKUP(P27,$X$1:$Z$6,2,FALSE))</f>
        <v>2</v>
      </c>
      <c r="R27" s="619">
        <f>IF(Q27="","",VLOOKUP(Q27,$X$1:$Z$6,2,FALSE))</f>
        <v>1</v>
      </c>
      <c r="S27" s="618" t="str">
        <f>IF(R27=1,"Bajo",IF(R27=2,"Medio",IF(R27=3,"Alto","")))</f>
        <v>Bajo</v>
      </c>
      <c r="T27" s="16" t="s">
        <v>603</v>
      </c>
      <c r="U27" s="627" t="s">
        <v>649</v>
      </c>
      <c r="V27" s="622" t="s">
        <v>128</v>
      </c>
      <c r="W27" s="622" t="s">
        <v>128</v>
      </c>
      <c r="X27" s="540"/>
      <c r="Y27" s="628"/>
      <c r="Z27" s="628"/>
    </row>
    <row r="28" spans="1:26" ht="62" x14ac:dyDescent="0.35">
      <c r="A28" s="410"/>
      <c r="B28" s="1604"/>
      <c r="C28" s="422" t="s">
        <v>610</v>
      </c>
      <c r="D28" s="221" t="s">
        <v>616</v>
      </c>
      <c r="E28" s="626"/>
      <c r="F28" s="616" t="s">
        <v>66</v>
      </c>
      <c r="G28" s="616" t="s">
        <v>66</v>
      </c>
      <c r="H28" s="615"/>
      <c r="I28" s="615"/>
      <c r="J28" s="626"/>
      <c r="K28" s="626"/>
      <c r="L28" s="626"/>
      <c r="M28" s="626"/>
      <c r="N28" s="626"/>
      <c r="O28" s="617">
        <v>1</v>
      </c>
      <c r="P28" s="617">
        <v>3</v>
      </c>
      <c r="Q28" s="618">
        <f>IF(O28*P28=0,"",O28*P28)</f>
        <v>3</v>
      </c>
      <c r="R28" s="619">
        <f>IF(Q28="","",VLOOKUP(Q28,$X$1:$Z$6,2,FALSE))</f>
        <v>2</v>
      </c>
      <c r="S28" s="618" t="str">
        <f>IF(R28=1,"Bajo",IF(R28=2,"Medio",IF(R28=3,"Alto","")))</f>
        <v>Medio</v>
      </c>
      <c r="T28" s="16" t="s">
        <v>617</v>
      </c>
      <c r="U28" s="627" t="s">
        <v>649</v>
      </c>
      <c r="V28" s="628"/>
      <c r="W28" s="622" t="s">
        <v>128</v>
      </c>
      <c r="X28" s="622" t="s">
        <v>128</v>
      </c>
      <c r="Y28" s="540"/>
      <c r="Z28" s="628"/>
    </row>
    <row r="29" spans="1:26" s="631" customFormat="1" ht="62" x14ac:dyDescent="0.35">
      <c r="A29" s="412"/>
      <c r="B29" s="1605"/>
      <c r="C29" s="537" t="s">
        <v>651</v>
      </c>
      <c r="D29" s="221" t="s">
        <v>137</v>
      </c>
      <c r="E29" s="629"/>
      <c r="F29" s="629" t="s">
        <v>66</v>
      </c>
      <c r="G29" s="629" t="s">
        <v>66</v>
      </c>
      <c r="H29" s="629"/>
      <c r="I29" s="629"/>
      <c r="J29" s="629"/>
      <c r="K29" s="629"/>
      <c r="L29" s="629"/>
      <c r="M29" s="629"/>
      <c r="N29" s="629"/>
      <c r="O29" s="617">
        <v>1</v>
      </c>
      <c r="P29" s="617">
        <v>3</v>
      </c>
      <c r="Q29" s="626">
        <f t="shared" ref="Q29" si="4">IF(O29*P29=0,"",O29*P29)</f>
        <v>3</v>
      </c>
      <c r="R29" s="630">
        <f t="shared" ref="R29" si="5">IF(Q29="","",VLOOKUP(Q29,$X$1:$Y$5,2,FALSE))</f>
        <v>2</v>
      </c>
      <c r="S29" s="626" t="str">
        <f t="shared" ref="S29" si="6">IF(R29=1,"Bajo",IF(R29=2,"Medio",IF(R29=3,"Alto","")))</f>
        <v>Medio</v>
      </c>
      <c r="T29" s="221" t="s">
        <v>138</v>
      </c>
      <c r="U29" s="570" t="s">
        <v>652</v>
      </c>
      <c r="V29" s="571" t="s">
        <v>139</v>
      </c>
      <c r="W29" s="572" t="s">
        <v>128</v>
      </c>
      <c r="X29" s="572" t="s">
        <v>128</v>
      </c>
      <c r="Y29" s="514" t="s">
        <v>140</v>
      </c>
      <c r="Z29" s="571" t="s">
        <v>139</v>
      </c>
    </row>
    <row r="30" spans="1:26" x14ac:dyDescent="0.35">
      <c r="C30" s="632"/>
    </row>
    <row r="31" spans="1:26" x14ac:dyDescent="0.35">
      <c r="C31" s="632"/>
    </row>
    <row r="32" spans="1:26" x14ac:dyDescent="0.35">
      <c r="C32" s="633"/>
    </row>
    <row r="33" spans="3:3" x14ac:dyDescent="0.35">
      <c r="C33" s="633"/>
    </row>
  </sheetData>
  <mergeCells count="25">
    <mergeCell ref="A11:Z11"/>
    <mergeCell ref="A6:Z6"/>
    <mergeCell ref="A7:Z7"/>
    <mergeCell ref="A8:Z8"/>
    <mergeCell ref="A9:Z9"/>
    <mergeCell ref="A10:Z10"/>
    <mergeCell ref="Z12:Z14"/>
    <mergeCell ref="B13:B14"/>
    <mergeCell ref="C13:C14"/>
    <mergeCell ref="D13:D14"/>
    <mergeCell ref="E13:I13"/>
    <mergeCell ref="A12:A14"/>
    <mergeCell ref="E12:N12"/>
    <mergeCell ref="O12:S12"/>
    <mergeCell ref="T12:X12"/>
    <mergeCell ref="Y12:Y14"/>
    <mergeCell ref="W13:X13"/>
    <mergeCell ref="T13:T14"/>
    <mergeCell ref="U13:U14"/>
    <mergeCell ref="V13:V14"/>
    <mergeCell ref="B15:B29"/>
    <mergeCell ref="C15:C27"/>
    <mergeCell ref="J13:N13"/>
    <mergeCell ref="O13:P13"/>
    <mergeCell ref="Q13:S13"/>
  </mergeCells>
  <conditionalFormatting sqref="O15:O28">
    <cfRule type="expression" dxfId="518" priority="25" stopIfTrue="1">
      <formula>$J15=3</formula>
    </cfRule>
    <cfRule type="expression" dxfId="517" priority="26" stopIfTrue="1">
      <formula>$J15=2</formula>
    </cfRule>
    <cfRule type="expression" dxfId="516" priority="27" stopIfTrue="1">
      <formula>$J15=1</formula>
    </cfRule>
  </conditionalFormatting>
  <conditionalFormatting sqref="P15:P28">
    <cfRule type="expression" dxfId="515" priority="22" stopIfTrue="1">
      <formula>$K15=3</formula>
    </cfRule>
    <cfRule type="expression" dxfId="514" priority="23" stopIfTrue="1">
      <formula>$K15=2</formula>
    </cfRule>
    <cfRule type="expression" dxfId="513" priority="24" stopIfTrue="1">
      <formula>$K15=1</formula>
    </cfRule>
  </conditionalFormatting>
  <conditionalFormatting sqref="R28:S28 Q27:S27 R15:S26">
    <cfRule type="expression" dxfId="512" priority="28" stopIfTrue="1">
      <formula>$R15=3</formula>
    </cfRule>
    <cfRule type="expression" dxfId="511" priority="29" stopIfTrue="1">
      <formula>$R15=2</formula>
    </cfRule>
    <cfRule type="expression" dxfId="510" priority="30" stopIfTrue="1">
      <formula>$R15=1</formula>
    </cfRule>
  </conditionalFormatting>
  <conditionalFormatting sqref="O15:O28">
    <cfRule type="expression" dxfId="509" priority="19" stopIfTrue="1">
      <formula>$O15=3</formula>
    </cfRule>
    <cfRule type="expression" dxfId="508" priority="20" stopIfTrue="1">
      <formula>$O15=2</formula>
    </cfRule>
    <cfRule type="expression" dxfId="507" priority="21" stopIfTrue="1">
      <formula>$O15=1</formula>
    </cfRule>
  </conditionalFormatting>
  <conditionalFormatting sqref="P15:P28">
    <cfRule type="expression" dxfId="506" priority="16" stopIfTrue="1">
      <formula>$P15=3</formula>
    </cfRule>
    <cfRule type="expression" dxfId="505" priority="17" stopIfTrue="1">
      <formula>$P15=2</formula>
    </cfRule>
    <cfRule type="expression" dxfId="504" priority="18" stopIfTrue="1">
      <formula>$P15=1</formula>
    </cfRule>
  </conditionalFormatting>
  <conditionalFormatting sqref="O29">
    <cfRule type="expression" dxfId="503" priority="4" stopIfTrue="1">
      <formula>$O29=3</formula>
    </cfRule>
    <cfRule type="expression" dxfId="502" priority="5" stopIfTrue="1">
      <formula>$O29=2</formula>
    </cfRule>
    <cfRule type="expression" dxfId="501" priority="6" stopIfTrue="1">
      <formula>$O29=1</formula>
    </cfRule>
    <cfRule type="expression" dxfId="500" priority="13" stopIfTrue="1">
      <formula>$J29=3</formula>
    </cfRule>
    <cfRule type="expression" dxfId="499" priority="14" stopIfTrue="1">
      <formula>$J29=2</formula>
    </cfRule>
    <cfRule type="expression" dxfId="498" priority="15" stopIfTrue="1">
      <formula>$J29=1</formula>
    </cfRule>
  </conditionalFormatting>
  <conditionalFormatting sqref="P29">
    <cfRule type="expression" dxfId="497" priority="1" stopIfTrue="1">
      <formula>$P29=3</formula>
    </cfRule>
    <cfRule type="expression" dxfId="496" priority="2" stopIfTrue="1">
      <formula>$P29=2</formula>
    </cfRule>
    <cfRule type="expression" dxfId="495" priority="3" stopIfTrue="1">
      <formula>$P29=1</formula>
    </cfRule>
    <cfRule type="expression" dxfId="494" priority="10" stopIfTrue="1">
      <formula>$K29=3</formula>
    </cfRule>
    <cfRule type="expression" dxfId="493" priority="11" stopIfTrue="1">
      <formula>$K29=2</formula>
    </cfRule>
    <cfRule type="expression" dxfId="492" priority="12" stopIfTrue="1">
      <formula>$K29=1</formula>
    </cfRule>
  </conditionalFormatting>
  <conditionalFormatting sqref="R29:S29">
    <cfRule type="expression" dxfId="491" priority="7" stopIfTrue="1">
      <formula>$R29=3</formula>
    </cfRule>
    <cfRule type="expression" dxfId="490" priority="8" stopIfTrue="1">
      <formula>$R29=2</formula>
    </cfRule>
    <cfRule type="expression" dxfId="489" priority="9" stopIfTrue="1">
      <formula>$R29=1</formula>
    </cfRule>
  </conditionalFormatting>
  <dataValidations count="8">
    <dataValidation type="whole" allowBlank="1" showInputMessage="1" showErrorMessage="1" sqref="O15:P29">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 allowBlank="1" showInputMessage="1" showErrorMessage="1" promptTitle="RIESGOS:" prompt="Transferir los riesgos identificados en la MER para cada objetivo." sqref="D13:D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NUM:" prompt="Numero de manera consecutiva de los objetivos analizados." sqref="A12"/>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Actividades de Control" prompt="Describir los mecanismos (politicas o procedimientos que aseguran la efectividad de la respuesta al riesgo." sqref="T13"/>
  </dataValidations>
  <pageMargins left="0.57999999999999996" right="0.25" top="0.43" bottom="0.4" header="0.28000000000000003" footer="0.17"/>
  <pageSetup paperSize="5" scale="4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showGridLines="0" zoomScale="25" zoomScaleNormal="25" zoomScaleSheetLayoutView="80" workbookViewId="0">
      <selection activeCell="B7" sqref="B7:Y7"/>
    </sheetView>
  </sheetViews>
  <sheetFormatPr baseColWidth="10" defaultColWidth="11.453125" defaultRowHeight="15.5" x14ac:dyDescent="0.35"/>
  <cols>
    <col min="1" max="1" width="29.453125" style="2" customWidth="1"/>
    <col min="2" max="2" width="32.54296875" style="2" customWidth="1"/>
    <col min="3" max="3" width="35.453125" style="2" customWidth="1"/>
    <col min="4" max="4" width="19.81640625" style="2" customWidth="1"/>
    <col min="5" max="5" width="15.26953125" style="2" customWidth="1"/>
    <col min="6" max="6" width="28.7265625" style="2" customWidth="1"/>
    <col min="7" max="7" width="6.453125" style="2" customWidth="1"/>
    <col min="8" max="8" width="43.81640625" style="2" customWidth="1"/>
    <col min="9" max="9" width="8.453125" style="659" customWidth="1"/>
    <col min="10" max="10" width="7" style="4" customWidth="1"/>
    <col min="11" max="11" width="6.7265625" style="4" customWidth="1"/>
    <col min="12" max="13" width="7.7265625" style="4" customWidth="1"/>
    <col min="14" max="19" width="6.26953125" style="4" customWidth="1"/>
    <col min="20" max="21" width="7.7265625" style="4" customWidth="1"/>
    <col min="22" max="22" width="24.1796875" style="2" customWidth="1"/>
    <col min="23" max="23" width="23.54296875" style="4" customWidth="1"/>
    <col min="24" max="24" width="24.453125" style="2" customWidth="1"/>
    <col min="25" max="25" width="22" style="2" customWidth="1"/>
    <col min="26" max="26" width="23.1796875" style="636" customWidth="1"/>
    <col min="27" max="27" width="23.453125" style="1" customWidth="1"/>
    <col min="28" max="28" width="8.7265625" style="1" customWidth="1"/>
    <col min="29" max="16384" width="11.453125" style="2"/>
  </cols>
  <sheetData>
    <row r="1" spans="1:28" ht="18.75" customHeight="1" x14ac:dyDescent="0.4">
      <c r="A1" s="1"/>
      <c r="B1" s="1"/>
      <c r="C1" s="1"/>
      <c r="D1" s="1"/>
      <c r="E1" s="1"/>
      <c r="F1" s="1"/>
      <c r="G1" s="1"/>
      <c r="H1" s="1"/>
      <c r="I1" s="634"/>
      <c r="J1" s="14"/>
      <c r="K1" s="14"/>
      <c r="L1" s="14"/>
      <c r="M1" s="14"/>
      <c r="N1" s="14"/>
      <c r="O1" s="14"/>
      <c r="P1" s="14"/>
      <c r="Q1" s="14"/>
      <c r="R1" s="14"/>
      <c r="S1" s="14"/>
      <c r="T1" s="14"/>
      <c r="U1" s="14"/>
      <c r="V1" s="1"/>
      <c r="W1" s="26"/>
      <c r="X1" s="26"/>
      <c r="Y1" s="1"/>
      <c r="Z1" s="635"/>
    </row>
    <row r="2" spans="1:28" ht="18" x14ac:dyDescent="0.4">
      <c r="A2" s="1"/>
      <c r="B2" s="1"/>
      <c r="C2" s="1"/>
      <c r="D2" s="1"/>
      <c r="E2" s="1"/>
      <c r="F2" s="1"/>
      <c r="G2" s="1"/>
      <c r="H2" s="1"/>
      <c r="I2" s="634"/>
      <c r="J2" s="14"/>
      <c r="K2" s="14"/>
      <c r="L2" s="14"/>
      <c r="M2" s="14"/>
      <c r="N2" s="14"/>
      <c r="O2" s="14"/>
      <c r="P2" s="14"/>
      <c r="Q2" s="14"/>
      <c r="R2" s="14"/>
      <c r="S2" s="14"/>
      <c r="T2" s="14"/>
      <c r="U2" s="14"/>
      <c r="V2" s="1"/>
      <c r="W2" s="29"/>
      <c r="X2" s="29"/>
      <c r="Y2" s="1"/>
    </row>
    <row r="3" spans="1:28" ht="18" x14ac:dyDescent="0.4">
      <c r="A3" s="1"/>
      <c r="B3" s="1"/>
      <c r="C3" s="1"/>
      <c r="D3" s="1"/>
      <c r="E3" s="1"/>
      <c r="F3" s="1"/>
      <c r="G3" s="1"/>
      <c r="H3" s="1"/>
      <c r="I3" s="634"/>
      <c r="J3" s="14"/>
      <c r="K3" s="14"/>
      <c r="L3" s="14"/>
      <c r="M3" s="14"/>
      <c r="N3" s="14"/>
      <c r="O3" s="14"/>
      <c r="P3" s="14"/>
      <c r="Q3" s="14"/>
      <c r="R3" s="14"/>
      <c r="S3" s="14"/>
      <c r="T3" s="14"/>
      <c r="U3" s="14"/>
      <c r="V3" s="1"/>
      <c r="W3" s="29"/>
      <c r="X3" s="29"/>
      <c r="Y3" s="1"/>
    </row>
    <row r="4" spans="1:28" ht="18" x14ac:dyDescent="0.4">
      <c r="A4" s="1"/>
      <c r="B4" s="1"/>
      <c r="C4" s="1"/>
      <c r="D4" s="1"/>
      <c r="E4" s="1"/>
      <c r="F4" s="1"/>
      <c r="G4" s="1"/>
      <c r="H4" s="1"/>
      <c r="I4" s="634"/>
      <c r="J4" s="14"/>
      <c r="K4" s="14"/>
      <c r="L4" s="14"/>
      <c r="M4" s="14"/>
      <c r="N4" s="14"/>
      <c r="O4" s="14"/>
      <c r="P4" s="14"/>
      <c r="Q4" s="14"/>
      <c r="R4" s="14"/>
      <c r="S4" s="14"/>
      <c r="T4" s="14"/>
      <c r="U4" s="14"/>
      <c r="V4" s="1"/>
      <c r="W4" s="29"/>
      <c r="X4" s="29"/>
      <c r="Y4" s="1"/>
    </row>
    <row r="5" spans="1:28" s="505" customFormat="1" ht="20.5" x14ac:dyDescent="0.45">
      <c r="A5" s="1706" t="s">
        <v>9</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431"/>
    </row>
    <row r="6" spans="1:28" s="505" customFormat="1" ht="20.5" x14ac:dyDescent="0.45">
      <c r="A6" s="1706" t="s">
        <v>404</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706"/>
      <c r="AA6" s="1706"/>
      <c r="AB6" s="431"/>
    </row>
    <row r="7" spans="1:28" ht="31.5" customHeight="1" x14ac:dyDescent="0.4">
      <c r="A7" s="637" t="s">
        <v>10</v>
      </c>
      <c r="B7" s="1756" t="s">
        <v>653</v>
      </c>
      <c r="C7" s="1756"/>
      <c r="D7" s="1756"/>
      <c r="E7" s="1756"/>
      <c r="F7" s="1756"/>
      <c r="G7" s="1756"/>
      <c r="H7" s="1756"/>
      <c r="I7" s="1756"/>
      <c r="J7" s="1756"/>
      <c r="K7" s="1756"/>
      <c r="L7" s="1756"/>
      <c r="M7" s="1756"/>
      <c r="N7" s="1756"/>
      <c r="O7" s="1756"/>
      <c r="P7" s="1756"/>
      <c r="Q7" s="1756"/>
      <c r="R7" s="1756"/>
      <c r="S7" s="1756"/>
      <c r="T7" s="1756"/>
      <c r="U7" s="1756"/>
      <c r="V7" s="1756"/>
      <c r="W7" s="1756"/>
      <c r="X7" s="1756"/>
      <c r="Y7" s="1756"/>
    </row>
    <row r="8" spans="1:28" x14ac:dyDescent="0.35">
      <c r="A8" s="638" t="s">
        <v>32</v>
      </c>
      <c r="B8" s="1651" t="s">
        <v>654</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row>
    <row r="9" spans="1:28" ht="30" x14ac:dyDescent="0.35">
      <c r="A9" s="638" t="s">
        <v>655</v>
      </c>
      <c r="B9" s="1651" t="s">
        <v>656</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row>
    <row r="10" spans="1:28" s="5" customFormat="1" ht="15" customHeight="1" x14ac:dyDescent="0.35">
      <c r="A10" s="57">
        <v>1</v>
      </c>
      <c r="B10" s="57">
        <v>2</v>
      </c>
      <c r="C10" s="57">
        <v>3</v>
      </c>
      <c r="D10" s="57">
        <v>4</v>
      </c>
      <c r="E10" s="57">
        <v>5</v>
      </c>
      <c r="F10" s="57">
        <v>6</v>
      </c>
      <c r="G10" s="1580">
        <v>7</v>
      </c>
      <c r="H10" s="1580"/>
      <c r="I10" s="639">
        <v>8</v>
      </c>
      <c r="J10" s="1580">
        <v>9</v>
      </c>
      <c r="K10" s="1580"/>
      <c r="L10" s="1580"/>
      <c r="M10" s="1580"/>
      <c r="N10" s="1580"/>
      <c r="O10" s="1580"/>
      <c r="P10" s="1580"/>
      <c r="Q10" s="1580"/>
      <c r="R10" s="1580"/>
      <c r="S10" s="1580"/>
      <c r="T10" s="1580"/>
      <c r="U10" s="1580"/>
      <c r="V10" s="57">
        <v>10</v>
      </c>
      <c r="W10" s="57">
        <v>11</v>
      </c>
      <c r="X10" s="57">
        <v>12</v>
      </c>
      <c r="Y10" s="57">
        <v>13</v>
      </c>
      <c r="Z10" s="57">
        <v>14</v>
      </c>
      <c r="AA10" s="57">
        <v>15</v>
      </c>
      <c r="AB10" s="55"/>
    </row>
    <row r="11" spans="1:28" s="6" customFormat="1" ht="15.75" customHeight="1" x14ac:dyDescent="0.35">
      <c r="A11" s="1517" t="s">
        <v>13</v>
      </c>
      <c r="B11" s="1517" t="s">
        <v>14</v>
      </c>
      <c r="C11" s="1517" t="s">
        <v>15</v>
      </c>
      <c r="D11" s="1501" t="s">
        <v>149</v>
      </c>
      <c r="E11" s="1501" t="s">
        <v>183</v>
      </c>
      <c r="F11" s="1501" t="s">
        <v>18</v>
      </c>
      <c r="G11" s="1517" t="s">
        <v>42</v>
      </c>
      <c r="H11" s="1517" t="s">
        <v>16</v>
      </c>
      <c r="I11" s="1757" t="s">
        <v>183</v>
      </c>
      <c r="J11" s="1585" t="s">
        <v>46</v>
      </c>
      <c r="K11" s="1585"/>
      <c r="L11" s="1585"/>
      <c r="M11" s="1585"/>
      <c r="N11" s="1585"/>
      <c r="O11" s="1585"/>
      <c r="P11" s="1585"/>
      <c r="Q11" s="1585"/>
      <c r="R11" s="1585"/>
      <c r="S11" s="1585"/>
      <c r="T11" s="1585"/>
      <c r="U11" s="1585"/>
      <c r="V11" s="1517" t="s">
        <v>17</v>
      </c>
      <c r="W11" s="1501" t="s">
        <v>47</v>
      </c>
      <c r="X11" s="1501"/>
      <c r="Y11" s="1586" t="s">
        <v>19</v>
      </c>
      <c r="Z11" s="1586" t="s">
        <v>20</v>
      </c>
      <c r="AA11" s="1501" t="s">
        <v>184</v>
      </c>
      <c r="AB11" s="56"/>
    </row>
    <row r="12" spans="1:28" s="7" customFormat="1" ht="15" x14ac:dyDescent="0.35">
      <c r="A12" s="1517"/>
      <c r="B12" s="1517"/>
      <c r="C12" s="1517"/>
      <c r="D12" s="1501"/>
      <c r="E12" s="1501"/>
      <c r="F12" s="1501"/>
      <c r="G12" s="1517"/>
      <c r="H12" s="1517"/>
      <c r="I12" s="1757"/>
      <c r="J12" s="1517" t="s">
        <v>21</v>
      </c>
      <c r="K12" s="1517"/>
      <c r="L12" s="1517"/>
      <c r="M12" s="1517" t="s">
        <v>22</v>
      </c>
      <c r="N12" s="1517"/>
      <c r="O12" s="1517"/>
      <c r="P12" s="1517" t="s">
        <v>23</v>
      </c>
      <c r="Q12" s="1517"/>
      <c r="R12" s="1517"/>
      <c r="S12" s="1517" t="s">
        <v>24</v>
      </c>
      <c r="T12" s="1517"/>
      <c r="U12" s="1517"/>
      <c r="V12" s="1517"/>
      <c r="W12" s="1501" t="s">
        <v>48</v>
      </c>
      <c r="X12" s="1501" t="s">
        <v>49</v>
      </c>
      <c r="Y12" s="1586"/>
      <c r="Z12" s="1586"/>
      <c r="AA12" s="1501"/>
      <c r="AB12" s="48"/>
    </row>
    <row r="13" spans="1:28" s="7" customFormat="1" ht="15" x14ac:dyDescent="0.35">
      <c r="A13" s="1517"/>
      <c r="B13" s="1517"/>
      <c r="C13" s="1517"/>
      <c r="D13" s="1501"/>
      <c r="E13" s="1501"/>
      <c r="F13" s="1501"/>
      <c r="G13" s="1517"/>
      <c r="H13" s="1517"/>
      <c r="I13" s="1757"/>
      <c r="J13" s="378" t="s">
        <v>0</v>
      </c>
      <c r="K13" s="378" t="s">
        <v>1</v>
      </c>
      <c r="L13" s="378" t="s">
        <v>2</v>
      </c>
      <c r="M13" s="378" t="s">
        <v>3</v>
      </c>
      <c r="N13" s="378" t="s">
        <v>2</v>
      </c>
      <c r="O13" s="378" t="s">
        <v>4</v>
      </c>
      <c r="P13" s="378" t="s">
        <v>25</v>
      </c>
      <c r="Q13" s="378" t="s">
        <v>3</v>
      </c>
      <c r="R13" s="378" t="s">
        <v>5</v>
      </c>
      <c r="S13" s="378" t="s">
        <v>6</v>
      </c>
      <c r="T13" s="378" t="s">
        <v>7</v>
      </c>
      <c r="U13" s="378" t="s">
        <v>8</v>
      </c>
      <c r="V13" s="1517"/>
      <c r="W13" s="1501"/>
      <c r="X13" s="1501"/>
      <c r="Y13" s="1586"/>
      <c r="Z13" s="1586"/>
      <c r="AA13" s="1501"/>
      <c r="AB13" s="48"/>
    </row>
    <row r="14" spans="1:28" s="38" customFormat="1" ht="47.25" customHeight="1" x14ac:dyDescent="0.35">
      <c r="A14" s="1748" t="s">
        <v>657</v>
      </c>
      <c r="B14" s="1748" t="s">
        <v>658</v>
      </c>
      <c r="C14" s="1749">
        <v>1</v>
      </c>
      <c r="D14" s="1750" t="s">
        <v>659</v>
      </c>
      <c r="E14" s="1484">
        <v>0.85</v>
      </c>
      <c r="F14" s="1748" t="s">
        <v>660</v>
      </c>
      <c r="G14" s="640">
        <v>1</v>
      </c>
      <c r="H14" s="585" t="s">
        <v>661</v>
      </c>
      <c r="I14" s="641">
        <v>0.1</v>
      </c>
      <c r="J14" s="361">
        <v>1</v>
      </c>
      <c r="K14" s="361">
        <v>1</v>
      </c>
      <c r="L14" s="361">
        <v>1</v>
      </c>
      <c r="M14" s="361">
        <v>1</v>
      </c>
      <c r="N14" s="361">
        <v>1</v>
      </c>
      <c r="O14" s="361">
        <v>1</v>
      </c>
      <c r="P14" s="361">
        <v>1</v>
      </c>
      <c r="Q14" s="361">
        <v>1</v>
      </c>
      <c r="R14" s="361">
        <v>1</v>
      </c>
      <c r="S14" s="361">
        <v>1</v>
      </c>
      <c r="T14" s="361">
        <v>1</v>
      </c>
      <c r="U14" s="361">
        <v>1</v>
      </c>
      <c r="V14" s="219" t="s">
        <v>662</v>
      </c>
      <c r="W14" s="1748" t="s">
        <v>663</v>
      </c>
      <c r="X14" s="1485" t="s">
        <v>664</v>
      </c>
      <c r="Y14" s="642" t="s">
        <v>665</v>
      </c>
      <c r="Z14" s="643">
        <v>2054300</v>
      </c>
      <c r="AA14" s="446"/>
    </row>
    <row r="15" spans="1:28" s="38" customFormat="1" ht="48" customHeight="1" x14ac:dyDescent="0.35">
      <c r="A15" s="1748"/>
      <c r="B15" s="1748"/>
      <c r="C15" s="1749"/>
      <c r="D15" s="1750"/>
      <c r="E15" s="1484"/>
      <c r="F15" s="1748"/>
      <c r="G15" s="640">
        <v>2</v>
      </c>
      <c r="H15" s="585" t="s">
        <v>666</v>
      </c>
      <c r="I15" s="644">
        <v>0.05</v>
      </c>
      <c r="J15" s="645">
        <v>1</v>
      </c>
      <c r="K15" s="645">
        <v>1</v>
      </c>
      <c r="L15" s="645">
        <v>1</v>
      </c>
      <c r="M15" s="645">
        <v>1</v>
      </c>
      <c r="N15" s="645">
        <v>1</v>
      </c>
      <c r="O15" s="645">
        <v>1</v>
      </c>
      <c r="P15" s="645">
        <v>1</v>
      </c>
      <c r="Q15" s="645">
        <v>1</v>
      </c>
      <c r="R15" s="645">
        <v>1</v>
      </c>
      <c r="S15" s="645">
        <v>1</v>
      </c>
      <c r="T15" s="645">
        <v>1</v>
      </c>
      <c r="U15" s="645">
        <v>1</v>
      </c>
      <c r="V15" s="16" t="s">
        <v>667</v>
      </c>
      <c r="W15" s="1748"/>
      <c r="X15" s="1485"/>
      <c r="Y15" s="646" t="s">
        <v>668</v>
      </c>
      <c r="Z15" s="643">
        <v>6000</v>
      </c>
      <c r="AA15" s="446"/>
    </row>
    <row r="16" spans="1:28" s="38" customFormat="1" ht="47.15" customHeight="1" x14ac:dyDescent="0.35">
      <c r="A16" s="1748"/>
      <c r="B16" s="1748" t="s">
        <v>669</v>
      </c>
      <c r="C16" s="1749">
        <v>1</v>
      </c>
      <c r="D16" s="1750">
        <v>365</v>
      </c>
      <c r="E16" s="1484"/>
      <c r="F16" s="1748"/>
      <c r="G16" s="640">
        <v>3</v>
      </c>
      <c r="H16" s="585" t="s">
        <v>670</v>
      </c>
      <c r="I16" s="644">
        <v>0.1</v>
      </c>
      <c r="J16" s="361">
        <v>1</v>
      </c>
      <c r="K16" s="361">
        <v>1</v>
      </c>
      <c r="L16" s="361">
        <v>1</v>
      </c>
      <c r="M16" s="361">
        <v>1</v>
      </c>
      <c r="N16" s="361">
        <v>1</v>
      </c>
      <c r="O16" s="361">
        <v>1</v>
      </c>
      <c r="P16" s="361">
        <v>1</v>
      </c>
      <c r="Q16" s="361">
        <v>1</v>
      </c>
      <c r="R16" s="361">
        <v>1</v>
      </c>
      <c r="S16" s="361">
        <v>1</v>
      </c>
      <c r="T16" s="361">
        <v>1</v>
      </c>
      <c r="U16" s="361">
        <v>1</v>
      </c>
      <c r="V16" s="219" t="s">
        <v>662</v>
      </c>
      <c r="W16" s="1748"/>
      <c r="X16" s="1485"/>
      <c r="Y16" s="646"/>
      <c r="Z16" s="643"/>
      <c r="AA16" s="446"/>
    </row>
    <row r="17" spans="1:28" s="38" customFormat="1" ht="46.5" x14ac:dyDescent="0.35">
      <c r="A17" s="1748"/>
      <c r="B17" s="1748"/>
      <c r="C17" s="1749"/>
      <c r="D17" s="1750"/>
      <c r="E17" s="1484"/>
      <c r="F17" s="1748"/>
      <c r="G17" s="640">
        <v>4</v>
      </c>
      <c r="H17" s="16" t="s">
        <v>671</v>
      </c>
      <c r="I17" s="641">
        <v>0.05</v>
      </c>
      <c r="J17" s="361">
        <v>1</v>
      </c>
      <c r="K17" s="361"/>
      <c r="L17" s="647"/>
      <c r="M17" s="361">
        <v>1</v>
      </c>
      <c r="N17" s="361"/>
      <c r="O17" s="647"/>
      <c r="P17" s="361">
        <v>1</v>
      </c>
      <c r="Q17" s="361"/>
      <c r="R17" s="647"/>
      <c r="S17" s="361">
        <v>1</v>
      </c>
      <c r="T17" s="361"/>
      <c r="U17" s="647"/>
      <c r="V17" s="219" t="s">
        <v>662</v>
      </c>
      <c r="W17" s="1748" t="s">
        <v>672</v>
      </c>
      <c r="X17" s="1748" t="s">
        <v>673</v>
      </c>
      <c r="Y17" s="646"/>
      <c r="Z17" s="643"/>
      <c r="AA17" s="446"/>
    </row>
    <row r="18" spans="1:28" s="38" customFormat="1" ht="46.5" x14ac:dyDescent="0.35">
      <c r="A18" s="1748"/>
      <c r="B18" s="1748" t="s">
        <v>674</v>
      </c>
      <c r="C18" s="1749">
        <v>1</v>
      </c>
      <c r="D18" s="1751">
        <v>0</v>
      </c>
      <c r="E18" s="1484"/>
      <c r="F18" s="1748"/>
      <c r="G18" s="640">
        <v>5</v>
      </c>
      <c r="H18" s="16" t="s">
        <v>675</v>
      </c>
      <c r="I18" s="641">
        <v>0.05</v>
      </c>
      <c r="J18" s="648"/>
      <c r="K18" s="648"/>
      <c r="L18" s="345"/>
      <c r="M18" s="648"/>
      <c r="N18" s="648"/>
      <c r="O18" s="361">
        <v>1</v>
      </c>
      <c r="P18" s="648"/>
      <c r="Q18" s="648"/>
      <c r="R18" s="648"/>
      <c r="S18" s="648"/>
      <c r="T18" s="648"/>
      <c r="U18" s="361">
        <v>1</v>
      </c>
      <c r="V18" s="219" t="s">
        <v>662</v>
      </c>
      <c r="W18" s="1748"/>
      <c r="X18" s="1748"/>
      <c r="Y18" s="646"/>
      <c r="Z18" s="643"/>
      <c r="AA18" s="446"/>
    </row>
    <row r="19" spans="1:28" s="38" customFormat="1" ht="42" customHeight="1" x14ac:dyDescent="0.35">
      <c r="A19" s="1748"/>
      <c r="B19" s="1748"/>
      <c r="C19" s="1749"/>
      <c r="D19" s="1751"/>
      <c r="E19" s="1484"/>
      <c r="F19" s="1748"/>
      <c r="G19" s="640">
        <v>6</v>
      </c>
      <c r="H19" s="585" t="s">
        <v>676</v>
      </c>
      <c r="I19" s="641">
        <v>0.03</v>
      </c>
      <c r="J19" s="345"/>
      <c r="K19" s="345"/>
      <c r="L19" s="361">
        <v>1</v>
      </c>
      <c r="M19" s="345"/>
      <c r="N19" s="345"/>
      <c r="O19" s="361">
        <v>1</v>
      </c>
      <c r="P19" s="345"/>
      <c r="Q19" s="345"/>
      <c r="R19" s="361">
        <v>1</v>
      </c>
      <c r="S19" s="345"/>
      <c r="T19" s="345"/>
      <c r="U19" s="361">
        <v>1</v>
      </c>
      <c r="V19" s="16" t="s">
        <v>662</v>
      </c>
      <c r="W19" s="1748" t="s">
        <v>677</v>
      </c>
      <c r="X19" s="1748" t="s">
        <v>678</v>
      </c>
      <c r="Y19" s="646"/>
      <c r="Z19" s="643"/>
      <c r="AA19" s="446"/>
    </row>
    <row r="20" spans="1:28" s="38" customFormat="1" ht="47.25" customHeight="1" x14ac:dyDescent="0.35">
      <c r="A20" s="1748"/>
      <c r="B20" s="1748"/>
      <c r="C20" s="1749"/>
      <c r="D20" s="1751"/>
      <c r="E20" s="1484"/>
      <c r="F20" s="1748"/>
      <c r="G20" s="640">
        <v>7</v>
      </c>
      <c r="H20" s="16" t="s">
        <v>679</v>
      </c>
      <c r="I20" s="641">
        <v>0.03</v>
      </c>
      <c r="J20" s="361">
        <v>1</v>
      </c>
      <c r="K20" s="361">
        <v>1</v>
      </c>
      <c r="L20" s="361">
        <v>1</v>
      </c>
      <c r="M20" s="361">
        <v>1</v>
      </c>
      <c r="N20" s="361">
        <v>1</v>
      </c>
      <c r="O20" s="361">
        <v>1</v>
      </c>
      <c r="P20" s="361">
        <v>1</v>
      </c>
      <c r="Q20" s="361">
        <v>1</v>
      </c>
      <c r="R20" s="361">
        <v>1</v>
      </c>
      <c r="S20" s="361">
        <v>1</v>
      </c>
      <c r="T20" s="361">
        <v>1</v>
      </c>
      <c r="U20" s="361">
        <v>1</v>
      </c>
      <c r="V20" s="16" t="s">
        <v>662</v>
      </c>
      <c r="W20" s="1748"/>
      <c r="X20" s="1748"/>
      <c r="Y20" s="646"/>
      <c r="Z20" s="643"/>
      <c r="AA20" s="446"/>
    </row>
    <row r="21" spans="1:28" s="38" customFormat="1" ht="81" customHeight="1" x14ac:dyDescent="0.35">
      <c r="A21" s="1748"/>
      <c r="B21" s="1752" t="s">
        <v>680</v>
      </c>
      <c r="C21" s="1749" t="s">
        <v>681</v>
      </c>
      <c r="D21" s="1750" t="s">
        <v>682</v>
      </c>
      <c r="E21" s="1484"/>
      <c r="F21" s="1748"/>
      <c r="G21" s="640">
        <v>8</v>
      </c>
      <c r="H21" s="585" t="s">
        <v>683</v>
      </c>
      <c r="I21" s="644">
        <v>0.02</v>
      </c>
      <c r="J21" s="361">
        <v>1</v>
      </c>
      <c r="K21" s="361">
        <v>1</v>
      </c>
      <c r="L21" s="361">
        <v>1</v>
      </c>
      <c r="M21" s="361">
        <v>1</v>
      </c>
      <c r="N21" s="361">
        <v>1</v>
      </c>
      <c r="O21" s="361">
        <v>1</v>
      </c>
      <c r="P21" s="361">
        <v>1</v>
      </c>
      <c r="Q21" s="361">
        <v>1</v>
      </c>
      <c r="R21" s="361">
        <v>1</v>
      </c>
      <c r="S21" s="361">
        <v>1</v>
      </c>
      <c r="T21" s="361">
        <v>1</v>
      </c>
      <c r="U21" s="361">
        <v>1</v>
      </c>
      <c r="V21" s="16" t="s">
        <v>662</v>
      </c>
      <c r="W21" s="16" t="s">
        <v>684</v>
      </c>
      <c r="X21" s="16" t="s">
        <v>685</v>
      </c>
      <c r="Y21" s="16" t="s">
        <v>686</v>
      </c>
      <c r="Z21" s="643">
        <v>7585000</v>
      </c>
      <c r="AA21" s="446"/>
    </row>
    <row r="22" spans="1:28" s="38" customFormat="1" ht="81" customHeight="1" x14ac:dyDescent="0.35">
      <c r="A22" s="1748"/>
      <c r="B22" s="1752"/>
      <c r="C22" s="1749"/>
      <c r="D22" s="1750"/>
      <c r="E22" s="1484"/>
      <c r="F22" s="1748"/>
      <c r="G22" s="640">
        <v>9</v>
      </c>
      <c r="H22" s="585" t="s">
        <v>687</v>
      </c>
      <c r="I22" s="644">
        <v>0.1</v>
      </c>
      <c r="J22" s="361"/>
      <c r="K22" s="361"/>
      <c r="L22" s="361">
        <v>0.25</v>
      </c>
      <c r="M22" s="361"/>
      <c r="N22" s="361"/>
      <c r="O22" s="361">
        <v>0.5</v>
      </c>
      <c r="P22" s="361"/>
      <c r="Q22" s="361"/>
      <c r="R22" s="361">
        <v>0.75</v>
      </c>
      <c r="S22" s="361"/>
      <c r="T22" s="361"/>
      <c r="U22" s="361" t="s">
        <v>688</v>
      </c>
      <c r="V22" s="16" t="s">
        <v>662</v>
      </c>
      <c r="W22" s="219"/>
      <c r="X22" s="446"/>
      <c r="Y22" s="16" t="s">
        <v>689</v>
      </c>
      <c r="Z22" s="643">
        <v>4000000</v>
      </c>
      <c r="AA22" s="446"/>
    </row>
    <row r="23" spans="1:28" s="38" customFormat="1" ht="104.25" customHeight="1" x14ac:dyDescent="0.35">
      <c r="A23" s="1748"/>
      <c r="B23" s="1753" t="s">
        <v>690</v>
      </c>
      <c r="C23" s="1754">
        <v>1</v>
      </c>
      <c r="D23" s="1755">
        <v>0</v>
      </c>
      <c r="E23" s="1484"/>
      <c r="F23" s="1748"/>
      <c r="G23" s="640">
        <v>10</v>
      </c>
      <c r="H23" s="585" t="s">
        <v>691</v>
      </c>
      <c r="I23" s="644">
        <v>0.05</v>
      </c>
      <c r="J23" s="647"/>
      <c r="K23" s="650">
        <v>1</v>
      </c>
      <c r="L23" s="369"/>
      <c r="M23" s="645"/>
      <c r="N23" s="369"/>
      <c r="O23" s="369"/>
      <c r="P23" s="369"/>
      <c r="Q23" s="369"/>
      <c r="R23" s="647"/>
      <c r="S23" s="369"/>
      <c r="T23" s="369"/>
      <c r="U23" s="369"/>
      <c r="V23" s="16" t="s">
        <v>692</v>
      </c>
      <c r="W23" s="219"/>
      <c r="X23" s="16"/>
      <c r="Y23" s="587"/>
      <c r="Z23" s="643"/>
      <c r="AA23" s="446"/>
    </row>
    <row r="24" spans="1:28" s="38" customFormat="1" ht="92.25" customHeight="1" x14ac:dyDescent="0.35">
      <c r="A24" s="1748"/>
      <c r="B24" s="1753"/>
      <c r="C24" s="1754"/>
      <c r="D24" s="1755"/>
      <c r="E24" s="1484"/>
      <c r="F24" s="1748"/>
      <c r="G24" s="640">
        <v>11</v>
      </c>
      <c r="H24" s="585" t="s">
        <v>693</v>
      </c>
      <c r="I24" s="644">
        <v>0.15</v>
      </c>
      <c r="J24" s="645"/>
      <c r="K24" s="647"/>
      <c r="L24" s="650">
        <v>1</v>
      </c>
      <c r="M24" s="650">
        <v>1</v>
      </c>
      <c r="N24" s="650">
        <v>1</v>
      </c>
      <c r="O24" s="650">
        <v>1</v>
      </c>
      <c r="P24" s="650">
        <v>1</v>
      </c>
      <c r="Q24" s="650">
        <v>1</v>
      </c>
      <c r="R24" s="650">
        <v>1</v>
      </c>
      <c r="S24" s="650">
        <v>1</v>
      </c>
      <c r="T24" s="650">
        <v>1</v>
      </c>
      <c r="U24" s="650">
        <v>1</v>
      </c>
      <c r="V24" s="16" t="s">
        <v>694</v>
      </c>
      <c r="W24" s="219"/>
      <c r="X24" s="16"/>
      <c r="Y24" s="587"/>
      <c r="Z24" s="643"/>
      <c r="AA24" s="446"/>
    </row>
    <row r="25" spans="1:28" s="1" customFormat="1" ht="66" customHeight="1" x14ac:dyDescent="0.35">
      <c r="A25" s="1748"/>
      <c r="B25" s="1753"/>
      <c r="C25" s="1754"/>
      <c r="D25" s="1755"/>
      <c r="E25" s="1484"/>
      <c r="F25" s="1748"/>
      <c r="G25" s="640">
        <v>12</v>
      </c>
      <c r="H25" s="585" t="s">
        <v>695</v>
      </c>
      <c r="I25" s="644">
        <v>0.05</v>
      </c>
      <c r="J25" s="650">
        <v>1</v>
      </c>
      <c r="K25" s="650">
        <v>1</v>
      </c>
      <c r="L25" s="650">
        <v>1</v>
      </c>
      <c r="M25" s="650">
        <v>1</v>
      </c>
      <c r="N25" s="650">
        <v>1</v>
      </c>
      <c r="O25" s="650">
        <v>1</v>
      </c>
      <c r="P25" s="650">
        <v>1</v>
      </c>
      <c r="Q25" s="650">
        <v>1</v>
      </c>
      <c r="R25" s="650">
        <v>1</v>
      </c>
      <c r="S25" s="650">
        <v>1</v>
      </c>
      <c r="T25" s="650">
        <v>1</v>
      </c>
      <c r="U25" s="650">
        <v>1</v>
      </c>
      <c r="V25" s="16" t="s">
        <v>692</v>
      </c>
      <c r="W25" s="219"/>
      <c r="X25" s="16"/>
      <c r="Y25" s="587"/>
      <c r="Z25" s="643"/>
      <c r="AA25" s="446"/>
      <c r="AB25" s="2"/>
    </row>
    <row r="26" spans="1:28" s="1" customFormat="1" ht="66" customHeight="1" x14ac:dyDescent="0.35">
      <c r="A26" s="1748"/>
      <c r="B26" s="1753"/>
      <c r="C26" s="1754"/>
      <c r="D26" s="1755"/>
      <c r="E26" s="1484"/>
      <c r="F26" s="1748"/>
      <c r="G26" s="640">
        <v>13</v>
      </c>
      <c r="H26" s="585" t="s">
        <v>696</v>
      </c>
      <c r="I26" s="644">
        <v>0.05</v>
      </c>
      <c r="J26" s="650">
        <v>1</v>
      </c>
      <c r="K26" s="650">
        <v>1</v>
      </c>
      <c r="L26" s="650">
        <v>1</v>
      </c>
      <c r="M26" s="650">
        <v>1</v>
      </c>
      <c r="N26" s="650">
        <v>1</v>
      </c>
      <c r="O26" s="650">
        <v>1</v>
      </c>
      <c r="P26" s="650">
        <v>1</v>
      </c>
      <c r="Q26" s="650">
        <v>1</v>
      </c>
      <c r="R26" s="650">
        <v>1</v>
      </c>
      <c r="S26" s="650">
        <v>1</v>
      </c>
      <c r="T26" s="650">
        <v>1</v>
      </c>
      <c r="U26" s="650">
        <v>1</v>
      </c>
      <c r="V26" s="16"/>
      <c r="W26" s="219"/>
      <c r="X26" s="16"/>
      <c r="Y26" s="587"/>
      <c r="Z26" s="643"/>
      <c r="AA26" s="446"/>
      <c r="AB26" s="2"/>
    </row>
    <row r="27" spans="1:28" ht="58.5" customHeight="1" x14ac:dyDescent="0.35">
      <c r="A27" s="1748"/>
      <c r="B27" s="1748" t="s">
        <v>697</v>
      </c>
      <c r="C27" s="1749">
        <v>1</v>
      </c>
      <c r="D27" s="1751">
        <v>0</v>
      </c>
      <c r="E27" s="1484"/>
      <c r="F27" s="1748"/>
      <c r="G27" s="640">
        <v>14</v>
      </c>
      <c r="H27" s="585" t="s">
        <v>698</v>
      </c>
      <c r="I27" s="644">
        <v>0.02</v>
      </c>
      <c r="J27" s="650">
        <v>1</v>
      </c>
      <c r="K27" s="650">
        <v>1</v>
      </c>
      <c r="L27" s="650">
        <v>1</v>
      </c>
      <c r="M27" s="650">
        <v>1</v>
      </c>
      <c r="N27" s="650">
        <v>1</v>
      </c>
      <c r="O27" s="650">
        <v>1</v>
      </c>
      <c r="P27" s="650">
        <v>1</v>
      </c>
      <c r="Q27" s="650">
        <v>1</v>
      </c>
      <c r="R27" s="650">
        <v>1</v>
      </c>
      <c r="S27" s="650">
        <v>1</v>
      </c>
      <c r="T27" s="650">
        <v>1</v>
      </c>
      <c r="U27" s="650">
        <v>1</v>
      </c>
      <c r="V27" s="16" t="s">
        <v>692</v>
      </c>
      <c r="W27" s="219"/>
      <c r="X27" s="16"/>
      <c r="Y27" s="587"/>
      <c r="Z27" s="643"/>
      <c r="AA27" s="446"/>
      <c r="AB27" s="2"/>
    </row>
    <row r="28" spans="1:28" ht="58.5" customHeight="1" x14ac:dyDescent="0.35">
      <c r="A28" s="1748"/>
      <c r="B28" s="1748"/>
      <c r="C28" s="1749"/>
      <c r="D28" s="1751"/>
      <c r="E28" s="1484"/>
      <c r="F28" s="1748"/>
      <c r="G28" s="640">
        <v>15</v>
      </c>
      <c r="H28" s="585" t="s">
        <v>699</v>
      </c>
      <c r="I28" s="644">
        <v>0.05</v>
      </c>
      <c r="J28" s="650">
        <v>1</v>
      </c>
      <c r="K28" s="650">
        <v>1</v>
      </c>
      <c r="L28" s="650">
        <v>1</v>
      </c>
      <c r="M28" s="650">
        <v>1</v>
      </c>
      <c r="N28" s="650">
        <v>1</v>
      </c>
      <c r="O28" s="650">
        <v>1</v>
      </c>
      <c r="P28" s="650">
        <v>1</v>
      </c>
      <c r="Q28" s="650">
        <v>1</v>
      </c>
      <c r="R28" s="650">
        <v>1</v>
      </c>
      <c r="S28" s="650">
        <v>1</v>
      </c>
      <c r="T28" s="650">
        <v>1</v>
      </c>
      <c r="U28" s="650">
        <v>1</v>
      </c>
      <c r="V28" s="16"/>
      <c r="W28" s="219"/>
      <c r="X28" s="16"/>
      <c r="Y28" s="587"/>
      <c r="Z28" s="643"/>
      <c r="AA28" s="446"/>
      <c r="AB28" s="2"/>
    </row>
    <row r="29" spans="1:28" ht="63.75" customHeight="1" x14ac:dyDescent="0.35">
      <c r="A29" s="1748"/>
      <c r="B29" s="1748"/>
      <c r="C29" s="1749"/>
      <c r="D29" s="1751"/>
      <c r="E29" s="1484"/>
      <c r="F29" s="1748"/>
      <c r="G29" s="640">
        <v>16</v>
      </c>
      <c r="H29" s="422" t="s">
        <v>700</v>
      </c>
      <c r="I29" s="644">
        <v>0.1</v>
      </c>
      <c r="J29" s="645"/>
      <c r="K29" s="645"/>
      <c r="L29" s="645"/>
      <c r="M29" s="651"/>
      <c r="N29" s="645"/>
      <c r="O29" s="645"/>
      <c r="P29" s="651"/>
      <c r="Q29" s="645"/>
      <c r="R29" s="645">
        <v>1</v>
      </c>
      <c r="S29" s="645">
        <v>1</v>
      </c>
      <c r="T29" s="645">
        <v>1</v>
      </c>
      <c r="U29" s="645">
        <v>1</v>
      </c>
      <c r="V29" s="219" t="s">
        <v>701</v>
      </c>
      <c r="W29" s="16"/>
      <c r="X29" s="16"/>
      <c r="Y29" s="219"/>
      <c r="Z29" s="652"/>
      <c r="AA29" s="446"/>
    </row>
    <row r="30" spans="1:28" ht="30.75" customHeight="1" x14ac:dyDescent="0.35">
      <c r="A30" s="1745" t="s">
        <v>702</v>
      </c>
      <c r="B30" s="1681" t="s">
        <v>703</v>
      </c>
      <c r="C30" s="1691" t="s">
        <v>195</v>
      </c>
      <c r="D30" s="1713"/>
      <c r="E30" s="532">
        <v>0.15</v>
      </c>
      <c r="F30" s="1692" t="s">
        <v>257</v>
      </c>
      <c r="G30" s="640">
        <v>17</v>
      </c>
      <c r="H30" s="533" t="s">
        <v>26</v>
      </c>
      <c r="I30" s="607">
        <v>0.13</v>
      </c>
      <c r="J30" s="40"/>
      <c r="K30" s="40"/>
      <c r="L30" s="40"/>
      <c r="M30" s="40"/>
      <c r="N30" s="40"/>
      <c r="O30" s="40"/>
      <c r="P30" s="359">
        <v>0.5</v>
      </c>
      <c r="Q30" s="359">
        <v>1</v>
      </c>
      <c r="R30" s="40"/>
      <c r="S30" s="40"/>
      <c r="T30" s="40"/>
      <c r="U30" s="40"/>
      <c r="V30" s="593" t="s">
        <v>662</v>
      </c>
      <c r="W30" s="1678" t="s">
        <v>137</v>
      </c>
      <c r="X30" s="1678" t="s">
        <v>138</v>
      </c>
      <c r="Y30" s="71"/>
      <c r="Z30" s="538"/>
      <c r="AA30" s="41"/>
    </row>
    <row r="31" spans="1:28" ht="26.25" customHeight="1" x14ac:dyDescent="0.35">
      <c r="A31" s="1746"/>
      <c r="B31" s="1681"/>
      <c r="C31" s="1691"/>
      <c r="D31" s="1714"/>
      <c r="E31" s="539"/>
      <c r="F31" s="1693"/>
      <c r="G31" s="640">
        <v>18</v>
      </c>
      <c r="H31" s="533" t="s">
        <v>27</v>
      </c>
      <c r="I31" s="607">
        <v>0.1</v>
      </c>
      <c r="J31" s="40"/>
      <c r="K31" s="40"/>
      <c r="L31" s="40"/>
      <c r="M31" s="40"/>
      <c r="N31" s="40"/>
      <c r="O31" s="40"/>
      <c r="P31" s="359">
        <v>0.5</v>
      </c>
      <c r="Q31" s="359">
        <v>1</v>
      </c>
      <c r="R31" s="40"/>
      <c r="S31" s="40"/>
      <c r="T31" s="40"/>
      <c r="U31" s="40"/>
      <c r="V31" s="595"/>
      <c r="W31" s="1679"/>
      <c r="X31" s="1679"/>
      <c r="Y31" s="540"/>
      <c r="Z31" s="34"/>
      <c r="AA31" s="41"/>
    </row>
    <row r="32" spans="1:28" ht="22.5" customHeight="1" x14ac:dyDescent="0.35">
      <c r="A32" s="1746"/>
      <c r="B32" s="1681"/>
      <c r="C32" s="1691"/>
      <c r="D32" s="1714"/>
      <c r="E32" s="539"/>
      <c r="F32" s="1693"/>
      <c r="G32" s="640">
        <v>19</v>
      </c>
      <c r="H32" s="533" t="s">
        <v>28</v>
      </c>
      <c r="I32" s="607">
        <v>0.1</v>
      </c>
      <c r="J32" s="40"/>
      <c r="K32" s="40"/>
      <c r="L32" s="40"/>
      <c r="M32" s="40"/>
      <c r="N32" s="40"/>
      <c r="O32" s="40"/>
      <c r="P32" s="359">
        <v>0.5</v>
      </c>
      <c r="Q32" s="359">
        <v>1</v>
      </c>
      <c r="R32" s="40"/>
      <c r="S32" s="40"/>
      <c r="T32" s="40"/>
      <c r="U32" s="40"/>
      <c r="V32" s="595"/>
      <c r="W32" s="1679"/>
      <c r="X32" s="1679"/>
      <c r="Y32" s="540"/>
      <c r="Z32" s="34"/>
      <c r="AA32" s="41"/>
    </row>
    <row r="33" spans="1:27" ht="22.5" customHeight="1" x14ac:dyDescent="0.35">
      <c r="A33" s="1746"/>
      <c r="B33" s="1681" t="s">
        <v>538</v>
      </c>
      <c r="C33" s="1682">
        <v>0.98</v>
      </c>
      <c r="D33" s="1714"/>
      <c r="E33" s="539"/>
      <c r="F33" s="1693"/>
      <c r="G33" s="640">
        <v>20</v>
      </c>
      <c r="H33" s="533" t="s">
        <v>156</v>
      </c>
      <c r="I33" s="607">
        <v>0.15</v>
      </c>
      <c r="J33" s="40"/>
      <c r="K33" s="40"/>
      <c r="L33" s="40"/>
      <c r="M33" s="40"/>
      <c r="N33" s="40"/>
      <c r="O33" s="40"/>
      <c r="P33" s="40"/>
      <c r="Q33" s="40"/>
      <c r="R33" s="40"/>
      <c r="S33" s="40"/>
      <c r="T33" s="40"/>
      <c r="U33" s="359">
        <v>1</v>
      </c>
      <c r="V33" s="595"/>
      <c r="W33" s="1679"/>
      <c r="X33" s="1679"/>
      <c r="Y33" s="540"/>
      <c r="Z33" s="34"/>
      <c r="AA33" s="41"/>
    </row>
    <row r="34" spans="1:27" ht="22.5" customHeight="1" x14ac:dyDescent="0.35">
      <c r="A34" s="1746"/>
      <c r="B34" s="1681"/>
      <c r="C34" s="1682"/>
      <c r="D34" s="1714"/>
      <c r="E34" s="539"/>
      <c r="F34" s="1693"/>
      <c r="G34" s="640">
        <v>21</v>
      </c>
      <c r="H34" s="533" t="s">
        <v>235</v>
      </c>
      <c r="I34" s="607">
        <v>0.02</v>
      </c>
      <c r="J34" s="359"/>
      <c r="K34" s="359"/>
      <c r="L34" s="359"/>
      <c r="M34" s="359"/>
      <c r="N34" s="359"/>
      <c r="O34" s="359"/>
      <c r="P34" s="359"/>
      <c r="Q34" s="359"/>
      <c r="R34" s="359"/>
      <c r="S34" s="359"/>
      <c r="T34" s="359"/>
      <c r="U34" s="359">
        <v>1</v>
      </c>
      <c r="V34" s="595"/>
      <c r="W34" s="1679"/>
      <c r="X34" s="1679"/>
      <c r="Y34" s="540"/>
      <c r="Z34" s="34"/>
      <c r="AA34" s="41"/>
    </row>
    <row r="35" spans="1:27" ht="22.5" customHeight="1" x14ac:dyDescent="0.35">
      <c r="A35" s="1746"/>
      <c r="B35" s="1681" t="s">
        <v>539</v>
      </c>
      <c r="C35" s="1716" t="s">
        <v>157</v>
      </c>
      <c r="D35" s="1714"/>
      <c r="E35" s="539"/>
      <c r="F35" s="1693"/>
      <c r="G35" s="640">
        <v>22</v>
      </c>
      <c r="H35" s="533" t="s">
        <v>29</v>
      </c>
      <c r="I35" s="607">
        <v>0.1</v>
      </c>
      <c r="J35" s="653"/>
      <c r="K35" s="359"/>
      <c r="L35" s="359">
        <v>1</v>
      </c>
      <c r="M35" s="653"/>
      <c r="N35" s="359"/>
      <c r="O35" s="359">
        <v>1</v>
      </c>
      <c r="P35" s="653"/>
      <c r="Q35" s="359"/>
      <c r="R35" s="359">
        <v>1</v>
      </c>
      <c r="S35" s="653"/>
      <c r="T35" s="359"/>
      <c r="U35" s="359">
        <v>1</v>
      </c>
      <c r="V35" s="595"/>
      <c r="W35" s="1679"/>
      <c r="X35" s="1679"/>
      <c r="Y35" s="540"/>
      <c r="Z35" s="34"/>
      <c r="AA35" s="41"/>
    </row>
    <row r="36" spans="1:27" ht="22.5" customHeight="1" x14ac:dyDescent="0.35">
      <c r="A36" s="1747"/>
      <c r="B36" s="1681"/>
      <c r="C36" s="1716"/>
      <c r="D36" s="1715"/>
      <c r="E36" s="546"/>
      <c r="F36" s="1712"/>
      <c r="G36" s="640">
        <v>23</v>
      </c>
      <c r="H36" s="422" t="s">
        <v>236</v>
      </c>
      <c r="I36" s="607">
        <v>0.05</v>
      </c>
      <c r="J36" s="653"/>
      <c r="K36" s="654"/>
      <c r="L36" s="654"/>
      <c r="M36" s="654"/>
      <c r="N36" s="359"/>
      <c r="O36" s="654"/>
      <c r="P36" s="654"/>
      <c r="Q36" s="654"/>
      <c r="R36" s="654"/>
      <c r="S36" s="654"/>
      <c r="T36" s="359">
        <v>1</v>
      </c>
      <c r="U36" s="654"/>
      <c r="V36" s="600"/>
      <c r="W36" s="1680"/>
      <c r="X36" s="1680"/>
      <c r="Y36" s="540"/>
      <c r="Z36" s="34"/>
      <c r="AA36" s="41"/>
    </row>
    <row r="37" spans="1:27" ht="24.75" customHeight="1" x14ac:dyDescent="0.35">
      <c r="A37" s="1741"/>
      <c r="B37" s="1687" t="s">
        <v>540</v>
      </c>
      <c r="C37" s="1690">
        <v>1</v>
      </c>
      <c r="D37" s="1714"/>
      <c r="E37" s="539"/>
      <c r="F37" s="1743"/>
      <c r="G37" s="655">
        <v>24</v>
      </c>
      <c r="H37" s="656" t="s">
        <v>30</v>
      </c>
      <c r="I37" s="657">
        <v>0.1</v>
      </c>
      <c r="J37" s="658">
        <v>1</v>
      </c>
      <c r="K37" s="658"/>
      <c r="L37" s="658"/>
      <c r="M37" s="658">
        <v>1</v>
      </c>
      <c r="N37" s="658"/>
      <c r="O37" s="658"/>
      <c r="P37" s="658">
        <v>1</v>
      </c>
      <c r="Q37" s="658"/>
      <c r="R37" s="658"/>
      <c r="S37" s="658">
        <v>1</v>
      </c>
      <c r="T37" s="658"/>
      <c r="U37" s="658"/>
      <c r="V37" s="595"/>
      <c r="W37" s="1714"/>
      <c r="X37" s="1714"/>
      <c r="Y37" s="540"/>
      <c r="Z37" s="34"/>
      <c r="AA37" s="41"/>
    </row>
    <row r="38" spans="1:27" ht="37.5" customHeight="1" x14ac:dyDescent="0.35">
      <c r="A38" s="1741"/>
      <c r="B38" s="1508"/>
      <c r="C38" s="1486"/>
      <c r="D38" s="1714"/>
      <c r="E38" s="539"/>
      <c r="F38" s="1743"/>
      <c r="G38" s="640">
        <v>25</v>
      </c>
      <c r="H38" s="533" t="s">
        <v>179</v>
      </c>
      <c r="I38" s="607">
        <v>0.1</v>
      </c>
      <c r="J38" s="359">
        <v>1</v>
      </c>
      <c r="K38" s="359"/>
      <c r="L38" s="359"/>
      <c r="M38" s="359">
        <v>1</v>
      </c>
      <c r="N38" s="359"/>
      <c r="O38" s="359"/>
      <c r="P38" s="359">
        <v>1</v>
      </c>
      <c r="Q38" s="359"/>
      <c r="R38" s="359"/>
      <c r="S38" s="359">
        <v>1</v>
      </c>
      <c r="T38" s="359"/>
      <c r="U38" s="359"/>
      <c r="V38" s="595"/>
      <c r="W38" s="1714"/>
      <c r="X38" s="1714"/>
      <c r="Y38" s="540"/>
      <c r="Z38" s="34"/>
      <c r="AA38" s="41"/>
    </row>
    <row r="39" spans="1:27" ht="37.5" customHeight="1" x14ac:dyDescent="0.35">
      <c r="A39" s="1742"/>
      <c r="B39" s="1508"/>
      <c r="C39" s="1486"/>
      <c r="D39" s="1715"/>
      <c r="E39" s="546"/>
      <c r="F39" s="1744"/>
      <c r="G39" s="640">
        <v>26</v>
      </c>
      <c r="H39" s="221" t="s">
        <v>180</v>
      </c>
      <c r="I39" s="607">
        <v>0.15</v>
      </c>
      <c r="J39" s="359">
        <v>1</v>
      </c>
      <c r="K39" s="359"/>
      <c r="L39" s="653"/>
      <c r="M39" s="359">
        <v>1</v>
      </c>
      <c r="N39" s="359"/>
      <c r="O39" s="653"/>
      <c r="P39" s="359">
        <v>1</v>
      </c>
      <c r="Q39" s="359"/>
      <c r="R39" s="653"/>
      <c r="S39" s="359">
        <v>1</v>
      </c>
      <c r="T39" s="359"/>
      <c r="U39" s="653"/>
      <c r="V39" s="600"/>
      <c r="W39" s="1715"/>
      <c r="X39" s="1715"/>
      <c r="Y39" s="540"/>
      <c r="Z39" s="549"/>
      <c r="AA39" s="41"/>
    </row>
    <row r="40" spans="1:27" ht="18.5" thickBot="1" x14ac:dyDescent="0.45">
      <c r="J40" s="9"/>
      <c r="K40" s="9"/>
      <c r="L40" s="9"/>
      <c r="M40" s="9"/>
      <c r="N40" s="9"/>
      <c r="O40" s="9"/>
      <c r="P40" s="9"/>
      <c r="Q40" s="9"/>
      <c r="R40" s="9"/>
      <c r="S40" s="9"/>
      <c r="T40" s="9"/>
      <c r="U40" s="9"/>
      <c r="V40" s="29"/>
      <c r="W40" s="29"/>
      <c r="X40" s="29"/>
      <c r="Y40" s="29"/>
      <c r="Z40" s="660">
        <f>SUM(Z14:Z39)</f>
        <v>13645300</v>
      </c>
      <c r="AA40" s="2"/>
    </row>
    <row r="41" spans="1:27" ht="16" thickTop="1" x14ac:dyDescent="0.35"/>
  </sheetData>
  <mergeCells count="73">
    <mergeCell ref="F11:F13"/>
    <mergeCell ref="A5:AA5"/>
    <mergeCell ref="A6:AA6"/>
    <mergeCell ref="B7:Y7"/>
    <mergeCell ref="B8:AA8"/>
    <mergeCell ref="B9:AA9"/>
    <mergeCell ref="G10:H10"/>
    <mergeCell ref="J10:U10"/>
    <mergeCell ref="A11:A13"/>
    <mergeCell ref="B11:B13"/>
    <mergeCell ref="C11:C13"/>
    <mergeCell ref="D11:D13"/>
    <mergeCell ref="E11:E13"/>
    <mergeCell ref="G11:G13"/>
    <mergeCell ref="H11:H13"/>
    <mergeCell ref="I11:I13"/>
    <mergeCell ref="J11:U11"/>
    <mergeCell ref="V11:V13"/>
    <mergeCell ref="Y11:Y13"/>
    <mergeCell ref="Z11:Z13"/>
    <mergeCell ref="AA11:AA13"/>
    <mergeCell ref="J12:L12"/>
    <mergeCell ref="M12:O12"/>
    <mergeCell ref="P12:R12"/>
    <mergeCell ref="S12:U12"/>
    <mergeCell ref="W12:W13"/>
    <mergeCell ref="X12:X13"/>
    <mergeCell ref="W11:X11"/>
    <mergeCell ref="A14:A29"/>
    <mergeCell ref="B14:B15"/>
    <mergeCell ref="C14:C15"/>
    <mergeCell ref="D14:D15"/>
    <mergeCell ref="E14:E29"/>
    <mergeCell ref="B27:B29"/>
    <mergeCell ref="C27:C29"/>
    <mergeCell ref="D27:D29"/>
    <mergeCell ref="B23:B26"/>
    <mergeCell ref="C23:C26"/>
    <mergeCell ref="D23:D26"/>
    <mergeCell ref="W14:W16"/>
    <mergeCell ref="X14:X16"/>
    <mergeCell ref="B16:B17"/>
    <mergeCell ref="C16:C17"/>
    <mergeCell ref="D16:D17"/>
    <mergeCell ref="W17:W18"/>
    <mergeCell ref="X17:X18"/>
    <mergeCell ref="B18:B20"/>
    <mergeCell ref="C18:C20"/>
    <mergeCell ref="D18:D20"/>
    <mergeCell ref="F14:F29"/>
    <mergeCell ref="W19:W20"/>
    <mergeCell ref="X19:X20"/>
    <mergeCell ref="B21:B22"/>
    <mergeCell ref="C21:C22"/>
    <mergeCell ref="D21:D22"/>
    <mergeCell ref="A30:A36"/>
    <mergeCell ref="B30:B32"/>
    <mergeCell ref="C30:C32"/>
    <mergeCell ref="D30:D36"/>
    <mergeCell ref="F30:F36"/>
    <mergeCell ref="A37:A39"/>
    <mergeCell ref="B37:B39"/>
    <mergeCell ref="C37:C39"/>
    <mergeCell ref="D37:D39"/>
    <mergeCell ref="F37:F39"/>
    <mergeCell ref="W37:W39"/>
    <mergeCell ref="X37:X39"/>
    <mergeCell ref="X30:X36"/>
    <mergeCell ref="B33:B34"/>
    <mergeCell ref="C33:C34"/>
    <mergeCell ref="B35:B36"/>
    <mergeCell ref="C35:C36"/>
    <mergeCell ref="W30:W36"/>
  </mergeCells>
  <printOptions horizontalCentered="1"/>
  <pageMargins left="0.23622047244094491" right="0.23622047244094491" top="0.39370078740157483" bottom="0.39370078740157483" header="0.31496062992125984" footer="0.15748031496062992"/>
  <pageSetup paperSize="5" scale="38" fitToHeight="2" orientation="landscape" r:id="rId1"/>
  <rowBreaks count="1" manualBreakCount="1">
    <brk id="3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showGridLines="0" zoomScale="25" zoomScaleNormal="25" zoomScaleSheetLayoutView="25" workbookViewId="0">
      <selection activeCell="A13" sqref="A13:Z13"/>
    </sheetView>
  </sheetViews>
  <sheetFormatPr baseColWidth="10" defaultColWidth="11.453125" defaultRowHeight="15.5" x14ac:dyDescent="0.35"/>
  <cols>
    <col min="1" max="1" width="8.453125" style="42" customWidth="1"/>
    <col min="2" max="3" width="41.453125" style="42" customWidth="1"/>
    <col min="4" max="4" width="39.81640625" style="42" customWidth="1"/>
    <col min="5" max="7" width="3.7265625" style="43" bestFit="1" customWidth="1"/>
    <col min="8" max="8" width="3.7265625" style="43" customWidth="1"/>
    <col min="9" max="13" width="3.7265625" style="43" bestFit="1" customWidth="1"/>
    <col min="14" max="14" width="5.453125" style="43" customWidth="1"/>
    <col min="15" max="16" width="7.7265625" style="44" customWidth="1"/>
    <col min="17" max="17" width="5.7265625" style="44" customWidth="1"/>
    <col min="18" max="18" width="6.7265625" style="44" customWidth="1"/>
    <col min="19" max="19" width="8.7265625" style="44" customWidth="1"/>
    <col min="20" max="20" width="40.453125" style="42" customWidth="1"/>
    <col min="21" max="21" width="28" style="42" customWidth="1"/>
    <col min="22" max="22" width="18.26953125" style="42" customWidth="1"/>
    <col min="23" max="23" width="22.26953125" style="42" customWidth="1"/>
    <col min="24" max="24" width="22" style="42" customWidth="1"/>
    <col min="25" max="25" width="25.7265625" style="42" customWidth="1"/>
    <col min="26" max="26" width="19.726562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15" customHeight="1" x14ac:dyDescent="0.35">
      <c r="A7" s="223"/>
      <c r="B7" s="223"/>
      <c r="C7" s="223"/>
      <c r="D7" s="223"/>
      <c r="E7" s="554"/>
      <c r="F7" s="554"/>
      <c r="G7" s="554"/>
      <c r="H7" s="554"/>
      <c r="I7" s="554"/>
      <c r="J7" s="554"/>
      <c r="K7" s="554"/>
      <c r="L7" s="554"/>
      <c r="M7" s="554"/>
      <c r="N7" s="554"/>
      <c r="O7" s="554"/>
      <c r="P7" s="554"/>
      <c r="Q7" s="554"/>
      <c r="R7" s="554"/>
      <c r="S7" s="554"/>
      <c r="T7" s="223"/>
      <c r="U7" s="223"/>
      <c r="V7" s="223"/>
      <c r="W7" s="223"/>
      <c r="X7" s="223"/>
      <c r="Y7" s="223"/>
      <c r="Z7" s="223"/>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15" customHeight="1" x14ac:dyDescent="0.35">
      <c r="A9" s="224"/>
      <c r="B9" s="224"/>
      <c r="C9" s="224"/>
      <c r="D9" s="224"/>
      <c r="E9" s="44"/>
      <c r="F9" s="44"/>
      <c r="G9" s="44"/>
      <c r="H9" s="44"/>
      <c r="I9" s="44"/>
      <c r="J9" s="44"/>
      <c r="K9" s="44"/>
      <c r="L9" s="44"/>
      <c r="M9" s="44"/>
      <c r="N9" s="44"/>
      <c r="T9" s="224"/>
      <c r="U9" s="224"/>
      <c r="V9" s="224"/>
      <c r="W9" s="224"/>
      <c r="X9" s="224"/>
      <c r="Y9" s="224"/>
      <c r="Z9" s="224"/>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ht="20.25" customHeight="1" x14ac:dyDescent="0.35">
      <c r="A11" s="1759"/>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row>
    <row r="12" spans="1:26" x14ac:dyDescent="0.35">
      <c r="A12" s="393"/>
      <c r="B12" s="393"/>
      <c r="C12" s="393"/>
      <c r="D12" s="393"/>
      <c r="E12" s="394"/>
      <c r="F12" s="394"/>
      <c r="G12" s="394"/>
      <c r="H12" s="394"/>
      <c r="I12" s="394"/>
      <c r="J12" s="394"/>
      <c r="K12" s="394"/>
      <c r="L12" s="394"/>
      <c r="M12" s="394"/>
      <c r="N12" s="394"/>
      <c r="O12" s="394"/>
      <c r="P12" s="394"/>
      <c r="Q12" s="394"/>
      <c r="R12" s="394"/>
      <c r="S12" s="394"/>
      <c r="T12" s="393"/>
      <c r="U12" s="393"/>
      <c r="V12" s="393"/>
      <c r="W12" s="393"/>
      <c r="X12" s="393"/>
      <c r="Y12" s="393"/>
      <c r="Z12" s="393"/>
    </row>
    <row r="13" spans="1:26" ht="20.25" customHeight="1" x14ac:dyDescent="0.35">
      <c r="A13" s="1514" t="s">
        <v>653</v>
      </c>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row>
    <row r="14" spans="1:26" ht="13.9" customHeight="1" x14ac:dyDescent="0.35"/>
    <row r="15" spans="1:26" ht="25.15" customHeight="1" x14ac:dyDescent="0.35">
      <c r="A15" s="1515" t="s">
        <v>644</v>
      </c>
      <c r="B15" s="1515"/>
      <c r="C15" s="1515"/>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row>
    <row r="16" spans="1:26" ht="25.15" customHeight="1" x14ac:dyDescent="0.35">
      <c r="A16" s="1668" t="s">
        <v>47</v>
      </c>
      <c r="B16" s="1668"/>
      <c r="C16" s="1668"/>
      <c r="D16" s="1668"/>
      <c r="E16" s="1668"/>
      <c r="F16" s="1668"/>
      <c r="G16" s="1668"/>
      <c r="H16" s="1668"/>
      <c r="I16" s="1668"/>
      <c r="J16" s="1668"/>
      <c r="K16" s="1668"/>
      <c r="L16" s="1668"/>
      <c r="M16" s="1668"/>
      <c r="N16" s="1668"/>
      <c r="O16" s="1668"/>
      <c r="P16" s="1668"/>
      <c r="Q16" s="1668"/>
      <c r="R16" s="1668"/>
      <c r="S16" s="1668"/>
      <c r="T16" s="1668"/>
      <c r="U16" s="1668"/>
      <c r="V16" s="1668"/>
      <c r="W16" s="1668"/>
      <c r="X16" s="1668"/>
      <c r="Y16" s="1668"/>
      <c r="Z16" s="1668"/>
    </row>
    <row r="17" spans="1:26" s="5" customFormat="1" ht="22.9" customHeight="1" x14ac:dyDescent="0.35">
      <c r="A17" s="1517" t="s">
        <v>406</v>
      </c>
      <c r="B17" s="57">
        <v>1</v>
      </c>
      <c r="C17" s="57">
        <v>2</v>
      </c>
      <c r="D17" s="57">
        <v>3</v>
      </c>
      <c r="E17" s="1521" t="s">
        <v>96</v>
      </c>
      <c r="F17" s="1521"/>
      <c r="G17" s="1521"/>
      <c r="H17" s="1521"/>
      <c r="I17" s="1521"/>
      <c r="J17" s="1521"/>
      <c r="K17" s="1521"/>
      <c r="L17" s="1521"/>
      <c r="M17" s="1521"/>
      <c r="N17" s="1521"/>
      <c r="O17" s="1522" t="s">
        <v>97</v>
      </c>
      <c r="P17" s="1522"/>
      <c r="Q17" s="1522"/>
      <c r="R17" s="1522"/>
      <c r="S17" s="1522"/>
      <c r="T17" s="1516" t="s">
        <v>98</v>
      </c>
      <c r="U17" s="1516"/>
      <c r="V17" s="1516"/>
      <c r="W17" s="1516"/>
      <c r="X17" s="1516"/>
      <c r="Y17" s="1516" t="s">
        <v>99</v>
      </c>
      <c r="Z17" s="1516" t="s">
        <v>100</v>
      </c>
    </row>
    <row r="18" spans="1:26" s="6" customFormat="1" ht="23.5" customHeight="1" x14ac:dyDescent="0.35">
      <c r="A18" s="1517"/>
      <c r="B18" s="1517" t="s">
        <v>101</v>
      </c>
      <c r="C18" s="1517" t="s">
        <v>13</v>
      </c>
      <c r="D18" s="1501" t="s">
        <v>102</v>
      </c>
      <c r="E18" s="1524" t="s">
        <v>103</v>
      </c>
      <c r="F18" s="1524"/>
      <c r="G18" s="1524"/>
      <c r="H18" s="1524"/>
      <c r="I18" s="1524"/>
      <c r="J18" s="1524" t="s">
        <v>104</v>
      </c>
      <c r="K18" s="1524"/>
      <c r="L18" s="1524"/>
      <c r="M18" s="1524"/>
      <c r="N18" s="1524"/>
      <c r="O18" s="1525" t="s">
        <v>105</v>
      </c>
      <c r="P18" s="1525"/>
      <c r="Q18" s="1525" t="s">
        <v>106</v>
      </c>
      <c r="R18" s="1525"/>
      <c r="S18" s="1525"/>
      <c r="T18" s="1516" t="s">
        <v>107</v>
      </c>
      <c r="U18" s="1526" t="s">
        <v>108</v>
      </c>
      <c r="V18" s="1516" t="s">
        <v>109</v>
      </c>
      <c r="W18" s="1523" t="s">
        <v>110</v>
      </c>
      <c r="X18" s="1523"/>
      <c r="Y18" s="1516"/>
      <c r="Z18" s="1516"/>
    </row>
    <row r="19" spans="1:26" s="48" customFormat="1" ht="126.65" customHeight="1" x14ac:dyDescent="0.35">
      <c r="A19" s="1517"/>
      <c r="B19" s="1517"/>
      <c r="C19" s="1517"/>
      <c r="D19" s="1501"/>
      <c r="E19" s="395" t="s">
        <v>111</v>
      </c>
      <c r="F19" s="395" t="s">
        <v>112</v>
      </c>
      <c r="G19" s="395" t="s">
        <v>113</v>
      </c>
      <c r="H19" s="395" t="s">
        <v>114</v>
      </c>
      <c r="I19" s="395" t="s">
        <v>115</v>
      </c>
      <c r="J19" s="395" t="s">
        <v>116</v>
      </c>
      <c r="K19" s="395" t="s">
        <v>117</v>
      </c>
      <c r="L19" s="395" t="s">
        <v>118</v>
      </c>
      <c r="M19" s="395" t="s">
        <v>119</v>
      </c>
      <c r="N19" s="395" t="s">
        <v>120</v>
      </c>
      <c r="O19" s="395" t="s">
        <v>121</v>
      </c>
      <c r="P19" s="395" t="s">
        <v>122</v>
      </c>
      <c r="Q19" s="559" t="s">
        <v>105</v>
      </c>
      <c r="R19" s="395" t="s">
        <v>123</v>
      </c>
      <c r="S19" s="395" t="s">
        <v>124</v>
      </c>
      <c r="T19" s="1516"/>
      <c r="U19" s="1526"/>
      <c r="V19" s="1516"/>
      <c r="W19" s="225" t="s">
        <v>125</v>
      </c>
      <c r="X19" s="225" t="s">
        <v>126</v>
      </c>
      <c r="Y19" s="1516"/>
      <c r="Z19" s="1516"/>
    </row>
    <row r="20" spans="1:26" s="406" customFormat="1" ht="82.5" customHeight="1" x14ac:dyDescent="0.35">
      <c r="A20" s="1758">
        <v>1</v>
      </c>
      <c r="B20" s="1611" t="s">
        <v>704</v>
      </c>
      <c r="C20" s="1463" t="s">
        <v>657</v>
      </c>
      <c r="D20" s="206" t="s">
        <v>663</v>
      </c>
      <c r="E20" s="662" t="s">
        <v>66</v>
      </c>
      <c r="F20" s="663"/>
      <c r="G20" s="662" t="s">
        <v>66</v>
      </c>
      <c r="H20" s="663"/>
      <c r="I20" s="663"/>
      <c r="J20" s="663"/>
      <c r="K20" s="663"/>
      <c r="L20" s="663"/>
      <c r="M20" s="663"/>
      <c r="N20" s="663"/>
      <c r="O20" s="233">
        <v>1</v>
      </c>
      <c r="P20" s="233">
        <v>2</v>
      </c>
      <c r="Q20" s="232">
        <f>IF(O20*P20=0,"",O20*P20)</f>
        <v>2</v>
      </c>
      <c r="R20" s="234">
        <f>IF(Q20="","",VLOOKUP(Q20,$X$1:$Y$5,2,FALSE))</f>
        <v>1</v>
      </c>
      <c r="S20" s="232" t="str">
        <f>IF(R20=1,"Bajo",IF(R20=2,"Medio",IF(R20=3,"Alto","")))</f>
        <v>Bajo</v>
      </c>
      <c r="T20" s="664" t="s">
        <v>664</v>
      </c>
      <c r="U20" s="222" t="s">
        <v>705</v>
      </c>
      <c r="V20" s="665" t="s">
        <v>139</v>
      </c>
      <c r="W20" s="666"/>
      <c r="X20" s="666"/>
      <c r="Y20" s="667" t="s">
        <v>393</v>
      </c>
      <c r="Z20" s="668" t="s">
        <v>139</v>
      </c>
    </row>
    <row r="21" spans="1:26" s="49" customFormat="1" ht="63" customHeight="1" x14ac:dyDescent="0.35">
      <c r="A21" s="1758"/>
      <c r="B21" s="1612"/>
      <c r="C21" s="1467"/>
      <c r="D21" s="212" t="s">
        <v>672</v>
      </c>
      <c r="E21" s="662" t="s">
        <v>66</v>
      </c>
      <c r="F21" s="662" t="s">
        <v>66</v>
      </c>
      <c r="G21" s="662" t="s">
        <v>66</v>
      </c>
      <c r="H21" s="662"/>
      <c r="I21" s="662" t="s">
        <v>66</v>
      </c>
      <c r="J21" s="662"/>
      <c r="K21" s="662"/>
      <c r="L21" s="662"/>
      <c r="M21" s="662"/>
      <c r="N21" s="662"/>
      <c r="O21" s="233">
        <v>1</v>
      </c>
      <c r="P21" s="233">
        <v>3</v>
      </c>
      <c r="Q21" s="232">
        <f>IF(O21*P21=0,"",O21*P21)</f>
        <v>3</v>
      </c>
      <c r="R21" s="234">
        <f>IF(Q21="","",VLOOKUP(Q21,$X$1:$Y$5,2,FALSE))</f>
        <v>2</v>
      </c>
      <c r="S21" s="232" t="str">
        <f>IF(R21=1,"Bajo",IF(R21=2,"Medio",IF(R21=3,"Alto","")))</f>
        <v>Medio</v>
      </c>
      <c r="T21" s="206" t="s">
        <v>673</v>
      </c>
      <c r="U21" s="222" t="s">
        <v>705</v>
      </c>
      <c r="V21" s="665" t="s">
        <v>139</v>
      </c>
      <c r="W21" s="231" t="s">
        <v>128</v>
      </c>
      <c r="X21" s="231" t="s">
        <v>128</v>
      </c>
      <c r="Y21" s="667" t="s">
        <v>393</v>
      </c>
      <c r="Z21" s="668" t="s">
        <v>139</v>
      </c>
    </row>
    <row r="22" spans="1:26" s="49" customFormat="1" ht="69" customHeight="1" x14ac:dyDescent="0.35">
      <c r="A22" s="1758"/>
      <c r="B22" s="1612"/>
      <c r="C22" s="1467"/>
      <c r="D22" s="206" t="s">
        <v>677</v>
      </c>
      <c r="E22" s="228" t="s">
        <v>66</v>
      </c>
      <c r="F22" s="228" t="s">
        <v>66</v>
      </c>
      <c r="G22" s="228" t="s">
        <v>66</v>
      </c>
      <c r="H22" s="228" t="s">
        <v>66</v>
      </c>
      <c r="I22" s="228" t="s">
        <v>66</v>
      </c>
      <c r="J22" s="228"/>
      <c r="K22" s="228"/>
      <c r="L22" s="228"/>
      <c r="M22" s="228"/>
      <c r="N22" s="228"/>
      <c r="O22" s="233">
        <v>1</v>
      </c>
      <c r="P22" s="233">
        <v>3</v>
      </c>
      <c r="Q22" s="232">
        <f>IF(O22*P22=0,"",O22*P22)</f>
        <v>3</v>
      </c>
      <c r="R22" s="234">
        <f>IF(Q22="","",VLOOKUP(Q22,$X$1:$Y$5,2,FALSE))</f>
        <v>2</v>
      </c>
      <c r="S22" s="232" t="str">
        <f>IF(R22=1,"Bajo",IF(R22=2,"Medio",IF(R22=3,"Alto","")))</f>
        <v>Medio</v>
      </c>
      <c r="T22" s="206" t="s">
        <v>678</v>
      </c>
      <c r="U22" s="222" t="s">
        <v>705</v>
      </c>
      <c r="V22" s="665" t="s">
        <v>139</v>
      </c>
      <c r="W22" s="231" t="s">
        <v>128</v>
      </c>
      <c r="X22" s="231" t="s">
        <v>128</v>
      </c>
      <c r="Y22" s="229"/>
      <c r="Z22" s="668" t="s">
        <v>139</v>
      </c>
    </row>
    <row r="23" spans="1:26" s="49" customFormat="1" ht="72.75" customHeight="1" x14ac:dyDescent="0.35">
      <c r="A23" s="1758"/>
      <c r="B23" s="1612"/>
      <c r="C23" s="1464"/>
      <c r="D23" s="206" t="s">
        <v>684</v>
      </c>
      <c r="E23" s="228"/>
      <c r="F23" s="50" t="s">
        <v>66</v>
      </c>
      <c r="G23" s="50" t="s">
        <v>66</v>
      </c>
      <c r="H23" s="50"/>
      <c r="I23" s="50"/>
      <c r="J23" s="50"/>
      <c r="K23" s="50"/>
      <c r="L23" s="50"/>
      <c r="M23" s="50"/>
      <c r="N23" s="50"/>
      <c r="O23" s="233">
        <v>1</v>
      </c>
      <c r="P23" s="233">
        <v>3</v>
      </c>
      <c r="Q23" s="232">
        <f>IF(O23*P23=0,"",O23*P23)</f>
        <v>3</v>
      </c>
      <c r="R23" s="234">
        <f>IF(Q23="","",VLOOKUP(Q23,$X$1:$Y$5,2,FALSE))</f>
        <v>2</v>
      </c>
      <c r="S23" s="232" t="str">
        <f>IF(R23=1,"Bajo",IF(R23=2,"Medio",IF(R23=3,"Alto","")))</f>
        <v>Medio</v>
      </c>
      <c r="T23" s="206" t="s">
        <v>685</v>
      </c>
      <c r="U23" s="222" t="s">
        <v>705</v>
      </c>
      <c r="V23" s="665" t="s">
        <v>139</v>
      </c>
      <c r="W23" s="231" t="s">
        <v>128</v>
      </c>
      <c r="X23" s="231" t="s">
        <v>128</v>
      </c>
      <c r="Y23" s="229" t="s">
        <v>706</v>
      </c>
      <c r="Z23" s="668" t="s">
        <v>139</v>
      </c>
    </row>
    <row r="24" spans="1:26" s="49" customFormat="1" ht="92" customHeight="1" x14ac:dyDescent="0.35">
      <c r="A24" s="1758"/>
      <c r="B24" s="1614"/>
      <c r="C24" s="207" t="s">
        <v>535</v>
      </c>
      <c r="D24" s="207" t="s">
        <v>137</v>
      </c>
      <c r="E24" s="669"/>
      <c r="F24" s="50" t="s">
        <v>66</v>
      </c>
      <c r="G24" s="50" t="s">
        <v>66</v>
      </c>
      <c r="H24" s="669"/>
      <c r="I24" s="669"/>
      <c r="J24" s="669"/>
      <c r="K24" s="669"/>
      <c r="L24" s="669"/>
      <c r="M24" s="669"/>
      <c r="N24" s="669"/>
      <c r="O24" s="233">
        <v>1</v>
      </c>
      <c r="P24" s="233">
        <v>3</v>
      </c>
      <c r="Q24" s="563">
        <f>IF(O24*P24=0,"",O24*P24)</f>
        <v>3</v>
      </c>
      <c r="R24" s="564">
        <f>IF(Q24="","",VLOOKUP(Q24,$X$1:$Y$4,2,FALSE))</f>
        <v>2</v>
      </c>
      <c r="S24" s="563" t="str">
        <f>IF(R24=1,"Bajo",IF(R24=2,"Medio",IF(R24=3,"Alto","")))</f>
        <v>Medio</v>
      </c>
      <c r="T24" s="207" t="s">
        <v>138</v>
      </c>
      <c r="U24" s="222" t="s">
        <v>705</v>
      </c>
      <c r="V24" s="665" t="s">
        <v>139</v>
      </c>
      <c r="W24" s="670" t="s">
        <v>128</v>
      </c>
      <c r="X24" s="670" t="s">
        <v>128</v>
      </c>
      <c r="Y24" s="667" t="s">
        <v>140</v>
      </c>
      <c r="Z24" s="668" t="s">
        <v>139</v>
      </c>
    </row>
    <row r="27" spans="1:26" x14ac:dyDescent="0.35">
      <c r="B27" s="383"/>
      <c r="C27" s="383"/>
    </row>
    <row r="28" spans="1:26" s="42" customFormat="1" x14ac:dyDescent="0.35">
      <c r="B28" s="383"/>
      <c r="C28" s="383"/>
      <c r="E28" s="43"/>
      <c r="F28" s="43"/>
      <c r="G28" s="43"/>
      <c r="H28" s="43"/>
      <c r="I28" s="43"/>
      <c r="J28" s="43"/>
      <c r="K28" s="43"/>
      <c r="L28" s="43"/>
      <c r="M28" s="43"/>
      <c r="N28" s="43"/>
      <c r="O28" s="44"/>
      <c r="P28" s="44"/>
      <c r="Q28" s="44"/>
      <c r="R28" s="44"/>
      <c r="S28" s="44"/>
    </row>
    <row r="29" spans="1:26" s="42" customFormat="1" x14ac:dyDescent="0.35">
      <c r="B29" s="383"/>
      <c r="C29" s="383"/>
      <c r="E29" s="43"/>
      <c r="F29" s="43"/>
      <c r="G29" s="43"/>
      <c r="H29" s="43"/>
      <c r="I29" s="43"/>
      <c r="J29" s="43"/>
      <c r="K29" s="43"/>
      <c r="L29" s="43"/>
      <c r="M29" s="43"/>
      <c r="N29" s="43"/>
      <c r="O29" s="44"/>
      <c r="P29" s="44"/>
      <c r="Q29" s="44"/>
      <c r="R29" s="44"/>
      <c r="S29" s="44"/>
    </row>
    <row r="30" spans="1:26" s="42" customFormat="1" x14ac:dyDescent="0.35">
      <c r="B30" s="383"/>
      <c r="E30" s="43"/>
      <c r="F30" s="43"/>
      <c r="G30" s="43"/>
      <c r="H30" s="43"/>
      <c r="I30" s="43"/>
      <c r="J30" s="43"/>
      <c r="K30" s="43"/>
      <c r="L30" s="43"/>
      <c r="M30" s="43"/>
      <c r="N30" s="43"/>
      <c r="O30" s="44"/>
      <c r="P30" s="44"/>
      <c r="Q30" s="44"/>
      <c r="R30" s="44"/>
      <c r="S30" s="44"/>
    </row>
    <row r="31" spans="1:26" s="42" customFormat="1" x14ac:dyDescent="0.35">
      <c r="B31" s="383"/>
      <c r="E31" s="43"/>
      <c r="F31" s="43"/>
      <c r="G31" s="43"/>
      <c r="H31" s="43"/>
      <c r="I31" s="43"/>
      <c r="J31" s="43"/>
      <c r="K31" s="43"/>
      <c r="L31" s="43"/>
      <c r="M31" s="43"/>
      <c r="N31" s="43"/>
      <c r="O31" s="44"/>
      <c r="P31" s="44"/>
      <c r="Q31" s="44"/>
      <c r="R31" s="44"/>
      <c r="S31" s="44"/>
    </row>
    <row r="32" spans="1:26" s="42" customFormat="1" x14ac:dyDescent="0.35">
      <c r="B32" s="383"/>
      <c r="E32" s="43"/>
      <c r="F32" s="43"/>
      <c r="G32" s="43"/>
      <c r="H32" s="43"/>
      <c r="I32" s="43"/>
      <c r="J32" s="43"/>
      <c r="K32" s="43"/>
      <c r="L32" s="43"/>
      <c r="M32" s="43"/>
      <c r="N32" s="43"/>
      <c r="O32" s="44"/>
      <c r="P32" s="44"/>
      <c r="Q32" s="44"/>
      <c r="R32" s="44"/>
      <c r="S32" s="44"/>
    </row>
    <row r="33" spans="2:19" s="42" customFormat="1" x14ac:dyDescent="0.35">
      <c r="B33" s="383"/>
      <c r="E33" s="43"/>
      <c r="F33" s="43"/>
      <c r="G33" s="43"/>
      <c r="H33" s="43"/>
      <c r="I33" s="43"/>
      <c r="J33" s="43"/>
      <c r="K33" s="43"/>
      <c r="L33" s="43"/>
      <c r="M33" s="43"/>
      <c r="N33" s="43"/>
      <c r="O33" s="44"/>
      <c r="P33" s="44"/>
      <c r="Q33" s="44"/>
      <c r="R33" s="44"/>
      <c r="S33" s="44"/>
    </row>
    <row r="34" spans="2:19" s="42" customFormat="1" x14ac:dyDescent="0.35">
      <c r="B34" s="383"/>
      <c r="E34" s="43"/>
      <c r="F34" s="43"/>
      <c r="G34" s="43"/>
      <c r="H34" s="43"/>
      <c r="I34" s="43"/>
      <c r="J34" s="43"/>
      <c r="K34" s="43"/>
      <c r="L34" s="43"/>
      <c r="M34" s="43"/>
      <c r="N34" s="43"/>
      <c r="O34" s="44"/>
      <c r="P34" s="44"/>
      <c r="Q34" s="44"/>
      <c r="R34" s="44"/>
      <c r="S34" s="44"/>
    </row>
    <row r="35" spans="2:19" s="42" customFormat="1" x14ac:dyDescent="0.35">
      <c r="B35" s="383"/>
      <c r="E35" s="43"/>
      <c r="F35" s="43"/>
      <c r="G35" s="43"/>
      <c r="H35" s="43"/>
      <c r="I35" s="43"/>
      <c r="J35" s="43"/>
      <c r="K35" s="43"/>
      <c r="L35" s="43"/>
      <c r="M35" s="43"/>
      <c r="N35" s="43"/>
      <c r="O35" s="44"/>
      <c r="P35" s="44"/>
      <c r="Q35" s="44"/>
      <c r="R35" s="44"/>
      <c r="S35" s="44"/>
    </row>
    <row r="36" spans="2:19" s="42" customFormat="1" x14ac:dyDescent="0.35">
      <c r="B36" s="383"/>
      <c r="E36" s="43"/>
      <c r="F36" s="43"/>
      <c r="G36" s="43"/>
      <c r="H36" s="43"/>
      <c r="I36" s="43"/>
      <c r="J36" s="43"/>
      <c r="K36" s="43"/>
      <c r="L36" s="43"/>
      <c r="M36" s="43"/>
      <c r="N36" s="43"/>
      <c r="O36" s="44"/>
      <c r="P36" s="44"/>
      <c r="Q36" s="44"/>
      <c r="R36" s="44"/>
      <c r="S36" s="44"/>
    </row>
    <row r="37" spans="2:19" s="42" customFormat="1" x14ac:dyDescent="0.35">
      <c r="B37" s="383"/>
      <c r="E37" s="43"/>
      <c r="F37" s="43"/>
      <c r="G37" s="43"/>
      <c r="H37" s="43"/>
      <c r="I37" s="43"/>
      <c r="J37" s="43"/>
      <c r="K37" s="43"/>
      <c r="L37" s="43"/>
      <c r="M37" s="43"/>
      <c r="N37" s="43"/>
      <c r="O37" s="44"/>
      <c r="P37" s="44"/>
      <c r="Q37" s="44"/>
      <c r="R37" s="44"/>
      <c r="S37" s="44"/>
    </row>
    <row r="38" spans="2:19" s="42" customFormat="1" x14ac:dyDescent="0.35">
      <c r="B38" s="383"/>
      <c r="E38" s="43"/>
      <c r="F38" s="43"/>
      <c r="G38" s="43"/>
      <c r="H38" s="43"/>
      <c r="I38" s="43"/>
      <c r="J38" s="43"/>
      <c r="K38" s="43"/>
      <c r="L38" s="43"/>
      <c r="M38" s="43"/>
      <c r="N38" s="43"/>
      <c r="O38" s="44"/>
      <c r="P38" s="44"/>
      <c r="Q38" s="44"/>
      <c r="R38" s="44"/>
      <c r="S38" s="44"/>
    </row>
    <row r="39" spans="2:19" s="42" customFormat="1" x14ac:dyDescent="0.35">
      <c r="B39" s="383"/>
      <c r="E39" s="43"/>
      <c r="F39" s="43"/>
      <c r="G39" s="43"/>
      <c r="H39" s="43"/>
      <c r="I39" s="43"/>
      <c r="J39" s="43"/>
      <c r="K39" s="43"/>
      <c r="L39" s="43"/>
      <c r="M39" s="43"/>
      <c r="N39" s="43"/>
      <c r="O39" s="44"/>
      <c r="P39" s="44"/>
      <c r="Q39" s="44"/>
      <c r="R39" s="44"/>
      <c r="S39" s="44"/>
    </row>
    <row r="40" spans="2:19" s="42" customFormat="1" x14ac:dyDescent="0.35">
      <c r="B40" s="383"/>
      <c r="C40" s="42" t="s">
        <v>475</v>
      </c>
      <c r="E40" s="43"/>
      <c r="F40" s="43"/>
      <c r="G40" s="43"/>
      <c r="H40" s="43"/>
      <c r="I40" s="43"/>
      <c r="J40" s="43"/>
      <c r="K40" s="43"/>
      <c r="L40" s="43"/>
      <c r="M40" s="43"/>
      <c r="N40" s="43"/>
      <c r="O40" s="44"/>
      <c r="P40" s="44"/>
      <c r="Q40" s="44"/>
      <c r="R40" s="44"/>
      <c r="S40" s="44"/>
    </row>
    <row r="41" spans="2:19" s="42" customFormat="1" x14ac:dyDescent="0.35">
      <c r="B41" s="383"/>
      <c r="E41" s="43"/>
      <c r="F41" s="43"/>
      <c r="G41" s="43"/>
      <c r="H41" s="43"/>
      <c r="I41" s="43"/>
      <c r="J41" s="43"/>
      <c r="K41" s="43"/>
      <c r="L41" s="43"/>
      <c r="M41" s="43"/>
      <c r="N41" s="43"/>
      <c r="O41" s="44"/>
      <c r="P41" s="44"/>
      <c r="Q41" s="44"/>
      <c r="R41" s="44"/>
      <c r="S41" s="44"/>
    </row>
    <row r="42" spans="2:19" s="42" customFormat="1" x14ac:dyDescent="0.35">
      <c r="B42" s="383"/>
      <c r="E42" s="43"/>
      <c r="F42" s="43"/>
      <c r="G42" s="43"/>
      <c r="H42" s="43"/>
      <c r="I42" s="43"/>
      <c r="J42" s="43"/>
      <c r="K42" s="43"/>
      <c r="L42" s="43"/>
      <c r="M42" s="43"/>
      <c r="N42" s="43"/>
      <c r="O42" s="44"/>
      <c r="P42" s="44"/>
      <c r="Q42" s="44"/>
      <c r="R42" s="44"/>
      <c r="S42" s="44"/>
    </row>
    <row r="43" spans="2:19" s="42" customFormat="1" x14ac:dyDescent="0.35">
      <c r="B43" s="383"/>
      <c r="E43" s="43"/>
      <c r="F43" s="43"/>
      <c r="G43" s="43"/>
      <c r="H43" s="43"/>
      <c r="I43" s="43"/>
      <c r="J43" s="43"/>
      <c r="K43" s="43"/>
      <c r="L43" s="43"/>
      <c r="M43" s="43"/>
      <c r="N43" s="43"/>
      <c r="O43" s="44"/>
      <c r="P43" s="44"/>
      <c r="Q43" s="44"/>
      <c r="R43" s="44"/>
      <c r="S43" s="44"/>
    </row>
    <row r="46" spans="2:19" s="42" customFormat="1" x14ac:dyDescent="0.35">
      <c r="B46" s="671"/>
      <c r="E46" s="43"/>
      <c r="F46" s="43"/>
      <c r="G46" s="43"/>
      <c r="H46" s="43"/>
      <c r="I46" s="43"/>
      <c r="J46" s="43"/>
      <c r="K46" s="43"/>
      <c r="L46" s="43"/>
      <c r="M46" s="43"/>
      <c r="N46" s="43"/>
      <c r="O46" s="44"/>
      <c r="P46" s="44"/>
      <c r="Q46" s="44"/>
      <c r="R46" s="44"/>
      <c r="S46" s="44"/>
    </row>
  </sheetData>
  <mergeCells count="27">
    <mergeCell ref="A15:Z15"/>
    <mergeCell ref="A6:Z6"/>
    <mergeCell ref="A8:Z8"/>
    <mergeCell ref="A10:Z10"/>
    <mergeCell ref="A11:Z11"/>
    <mergeCell ref="A13:Z13"/>
    <mergeCell ref="A16:Z16"/>
    <mergeCell ref="A17:A19"/>
    <mergeCell ref="E17:N17"/>
    <mergeCell ref="O17:S17"/>
    <mergeCell ref="T17:X17"/>
    <mergeCell ref="Y17:Y19"/>
    <mergeCell ref="Z17:Z19"/>
    <mergeCell ref="B18:B19"/>
    <mergeCell ref="C18:C19"/>
    <mergeCell ref="D18:D19"/>
    <mergeCell ref="V18:V19"/>
    <mergeCell ref="W18:X18"/>
    <mergeCell ref="O18:P18"/>
    <mergeCell ref="Q18:S18"/>
    <mergeCell ref="T18:T19"/>
    <mergeCell ref="U18:U19"/>
    <mergeCell ref="A20:A24"/>
    <mergeCell ref="B20:B24"/>
    <mergeCell ref="C20:C23"/>
    <mergeCell ref="E18:I18"/>
    <mergeCell ref="J18:N18"/>
  </mergeCells>
  <conditionalFormatting sqref="O20:O22">
    <cfRule type="expression" dxfId="488" priority="40" stopIfTrue="1">
      <formula>$J20=3</formula>
    </cfRule>
    <cfRule type="expression" dxfId="487" priority="41" stopIfTrue="1">
      <formula>$J20=2</formula>
    </cfRule>
    <cfRule type="expression" dxfId="486" priority="42" stopIfTrue="1">
      <formula>$J20=1</formula>
    </cfRule>
  </conditionalFormatting>
  <conditionalFormatting sqref="P20:P22">
    <cfRule type="expression" dxfId="485" priority="37" stopIfTrue="1">
      <formula>$K20=3</formula>
    </cfRule>
    <cfRule type="expression" dxfId="484" priority="38" stopIfTrue="1">
      <formula>$K20=2</formula>
    </cfRule>
    <cfRule type="expression" dxfId="483" priority="39" stopIfTrue="1">
      <formula>$K20=1</formula>
    </cfRule>
  </conditionalFormatting>
  <conditionalFormatting sqref="R20:S23">
    <cfRule type="expression" dxfId="482" priority="34" stopIfTrue="1">
      <formula>$R20=3</formula>
    </cfRule>
    <cfRule type="expression" dxfId="481" priority="35" stopIfTrue="1">
      <formula>$R20=2</formula>
    </cfRule>
    <cfRule type="expression" dxfId="480" priority="36" stopIfTrue="1">
      <formula>$R20=1</formula>
    </cfRule>
  </conditionalFormatting>
  <conditionalFormatting sqref="O20:O22">
    <cfRule type="expression" dxfId="479" priority="31" stopIfTrue="1">
      <formula>$O20=3</formula>
    </cfRule>
    <cfRule type="expression" dxfId="478" priority="32" stopIfTrue="1">
      <formula>$O20=2</formula>
    </cfRule>
    <cfRule type="expression" dxfId="477" priority="33" stopIfTrue="1">
      <formula>$O20=1</formula>
    </cfRule>
  </conditionalFormatting>
  <conditionalFormatting sqref="P20:P22">
    <cfRule type="expression" dxfId="476" priority="28" stopIfTrue="1">
      <formula>$P20=3</formula>
    </cfRule>
    <cfRule type="expression" dxfId="475" priority="29" stopIfTrue="1">
      <formula>$P20=2</formula>
    </cfRule>
    <cfRule type="expression" dxfId="474" priority="30" stopIfTrue="1">
      <formula>$P20=1</formula>
    </cfRule>
  </conditionalFormatting>
  <conditionalFormatting sqref="O23">
    <cfRule type="expression" dxfId="473" priority="25" stopIfTrue="1">
      <formula>$J23=3</formula>
    </cfRule>
    <cfRule type="expression" dxfId="472" priority="26" stopIfTrue="1">
      <formula>$J23=2</formula>
    </cfRule>
    <cfRule type="expression" dxfId="471" priority="27" stopIfTrue="1">
      <formula>$J23=1</formula>
    </cfRule>
  </conditionalFormatting>
  <conditionalFormatting sqref="P23">
    <cfRule type="expression" dxfId="470" priority="22" stopIfTrue="1">
      <formula>$K23=3</formula>
    </cfRule>
    <cfRule type="expression" dxfId="469" priority="23" stopIfTrue="1">
      <formula>$K23=2</formula>
    </cfRule>
    <cfRule type="expression" dxfId="468" priority="24" stopIfTrue="1">
      <formula>$K23=1</formula>
    </cfRule>
  </conditionalFormatting>
  <conditionalFormatting sqref="O23">
    <cfRule type="expression" dxfId="467" priority="19" stopIfTrue="1">
      <formula>$O23=3</formula>
    </cfRule>
    <cfRule type="expression" dxfId="466" priority="20" stopIfTrue="1">
      <formula>$O23=2</formula>
    </cfRule>
    <cfRule type="expression" dxfId="465" priority="21" stopIfTrue="1">
      <formula>$O23=1</formula>
    </cfRule>
  </conditionalFormatting>
  <conditionalFormatting sqref="P23">
    <cfRule type="expression" dxfId="464" priority="16" stopIfTrue="1">
      <formula>$P23=3</formula>
    </cfRule>
    <cfRule type="expression" dxfId="463" priority="17" stopIfTrue="1">
      <formula>$P23=2</formula>
    </cfRule>
    <cfRule type="expression" dxfId="462" priority="18" stopIfTrue="1">
      <formula>$P23=1</formula>
    </cfRule>
  </conditionalFormatting>
  <conditionalFormatting sqref="O24">
    <cfRule type="expression" dxfId="461" priority="4" stopIfTrue="1">
      <formula>$O24=3</formula>
    </cfRule>
    <cfRule type="expression" dxfId="460" priority="5" stopIfTrue="1">
      <formula>$O24=2</formula>
    </cfRule>
    <cfRule type="expression" dxfId="459" priority="6" stopIfTrue="1">
      <formula>$O24=1</formula>
    </cfRule>
    <cfRule type="expression" dxfId="458" priority="13" stopIfTrue="1">
      <formula>$J24=3</formula>
    </cfRule>
    <cfRule type="expression" dxfId="457" priority="14" stopIfTrue="1">
      <formula>$J24=2</formula>
    </cfRule>
    <cfRule type="expression" dxfId="456" priority="15" stopIfTrue="1">
      <formula>$J24=1</formula>
    </cfRule>
  </conditionalFormatting>
  <conditionalFormatting sqref="P24">
    <cfRule type="expression" dxfId="455" priority="1" stopIfTrue="1">
      <formula>$P24=3</formula>
    </cfRule>
    <cfRule type="expression" dxfId="454" priority="2" stopIfTrue="1">
      <formula>$P24=2</formula>
    </cfRule>
    <cfRule type="expression" dxfId="453" priority="3" stopIfTrue="1">
      <formula>$P24=1</formula>
    </cfRule>
    <cfRule type="expression" dxfId="452" priority="10" stopIfTrue="1">
      <formula>$K24=3</formula>
    </cfRule>
    <cfRule type="expression" dxfId="451" priority="11" stopIfTrue="1">
      <formula>$K24=2</formula>
    </cfRule>
    <cfRule type="expression" dxfId="450" priority="12" stopIfTrue="1">
      <formula>$K24=1</formula>
    </cfRule>
  </conditionalFormatting>
  <conditionalFormatting sqref="R24:S24">
    <cfRule type="expression" dxfId="449" priority="7" stopIfTrue="1">
      <formula>$R24=3</formula>
    </cfRule>
    <cfRule type="expression" dxfId="448" priority="8" stopIfTrue="1">
      <formula>$R24=2</formula>
    </cfRule>
    <cfRule type="expression" dxfId="447" priority="9" stopIfTrue="1">
      <formula>$R24=1</formula>
    </cfRule>
  </conditionalFormatting>
  <dataValidations count="8">
    <dataValidation allowBlank="1" showInputMessage="1" showErrorMessage="1" promptTitle="Fecha de Monitoreo " prompt="Oportunidad  en el cual el area responsable del seguimiento confirmara el cumplimiento del tiempo y forma de la actividad prevista." sqref="Z17:Z24"/>
    <dataValidation type="whole" allowBlank="1" showInputMessage="1" showErrorMessage="1" sqref="O20:P24">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allowBlank="1" showInputMessage="1" showErrorMessage="1" promptTitle="RIESGOS:" prompt="Transferir los riesgos identificados en la MER para cada objetivo." sqref="D18:D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NUM:" prompt="Numero de manera consecutiva de los objetivos analizados." sqref="A17"/>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Actividades de Control" prompt="Describir los mecanismos (politicas o procedimientos que aseguran la efectividad de la respuesta al riesgo." sqref="T18"/>
  </dataValidations>
  <pageMargins left="0.25" right="0.25" top="0.43" bottom="0.4" header="0.28000000000000003" footer="0.17"/>
  <pageSetup paperSize="5" scale="4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Y39"/>
  <sheetViews>
    <sheetView showGridLines="0" zoomScale="40" zoomScaleNormal="40" zoomScaleSheetLayoutView="55" workbookViewId="0">
      <selection activeCell="K4" sqref="K4"/>
    </sheetView>
  </sheetViews>
  <sheetFormatPr baseColWidth="10" defaultRowHeight="15.5" x14ac:dyDescent="0.35"/>
  <cols>
    <col min="1" max="1" width="3.26953125" style="258" customWidth="1"/>
    <col min="2" max="2" width="5.7265625" style="741" customWidth="1"/>
    <col min="3" max="3" width="16.54296875" style="1236" customWidth="1"/>
    <col min="4" max="4" width="78.1796875" style="1237" customWidth="1"/>
    <col min="5" max="5" width="14.453125" style="258" customWidth="1"/>
    <col min="6" max="6" width="35.81640625" style="1238" customWidth="1"/>
    <col min="7" max="7" width="14.54296875" style="258" customWidth="1"/>
    <col min="8" max="8" width="9.453125" style="258" customWidth="1"/>
    <col min="9" max="9" width="17.81640625" style="258" customWidth="1"/>
    <col min="10" max="10" width="14" style="741" customWidth="1"/>
    <col min="11" max="11" width="18.453125" style="258" customWidth="1"/>
    <col min="12" max="12" width="17" style="258" customWidth="1"/>
    <col min="13" max="24" width="5.81640625" style="258" bestFit="1" customWidth="1"/>
    <col min="25" max="25" width="3" style="258" customWidth="1"/>
    <col min="26" max="248" width="10.90625" style="258"/>
    <col min="249" max="249" width="3.54296875" style="258" customWidth="1"/>
    <col min="250" max="250" width="25.453125" style="258" customWidth="1"/>
    <col min="251" max="251" width="22.26953125" style="258" bestFit="1" customWidth="1"/>
    <col min="252" max="252" width="17.453125" style="258" customWidth="1"/>
    <col min="253" max="253" width="18.1796875" style="258" customWidth="1"/>
    <col min="254" max="255" width="17.1796875" style="258" customWidth="1"/>
    <col min="256" max="256" width="37" style="258" bestFit="1" customWidth="1"/>
    <col min="257" max="257" width="17.1796875" style="258" customWidth="1"/>
    <col min="258" max="258" width="22.54296875" style="258" bestFit="1" customWidth="1"/>
    <col min="259" max="259" width="16.453125" style="258" customWidth="1"/>
    <col min="260" max="271" width="4.1796875" style="258" customWidth="1"/>
    <col min="272" max="504" width="10.90625" style="258"/>
    <col min="505" max="505" width="3.54296875" style="258" customWidth="1"/>
    <col min="506" max="506" width="25.453125" style="258" customWidth="1"/>
    <col min="507" max="507" width="22.26953125" style="258" bestFit="1" customWidth="1"/>
    <col min="508" max="508" width="17.453125" style="258" customWidth="1"/>
    <col min="509" max="509" width="18.1796875" style="258" customWidth="1"/>
    <col min="510" max="511" width="17.1796875" style="258" customWidth="1"/>
    <col min="512" max="512" width="37" style="258" bestFit="1" customWidth="1"/>
    <col min="513" max="513" width="17.1796875" style="258" customWidth="1"/>
    <col min="514" max="514" width="22.54296875" style="258" bestFit="1" customWidth="1"/>
    <col min="515" max="515" width="16.453125" style="258" customWidth="1"/>
    <col min="516" max="527" width="4.1796875" style="258" customWidth="1"/>
    <col min="528" max="760" width="10.90625" style="258"/>
    <col min="761" max="761" width="3.54296875" style="258" customWidth="1"/>
    <col min="762" max="762" width="25.453125" style="258" customWidth="1"/>
    <col min="763" max="763" width="22.26953125" style="258" bestFit="1" customWidth="1"/>
    <col min="764" max="764" width="17.453125" style="258" customWidth="1"/>
    <col min="765" max="765" width="18.1796875" style="258" customWidth="1"/>
    <col min="766" max="767" width="17.1796875" style="258" customWidth="1"/>
    <col min="768" max="768" width="37" style="258" bestFit="1" customWidth="1"/>
    <col min="769" max="769" width="17.1796875" style="258" customWidth="1"/>
    <col min="770" max="770" width="22.54296875" style="258" bestFit="1" customWidth="1"/>
    <col min="771" max="771" width="16.453125" style="258" customWidth="1"/>
    <col min="772" max="783" width="4.1796875" style="258" customWidth="1"/>
    <col min="784" max="1016" width="10.90625" style="258"/>
    <col min="1017" max="1017" width="3.54296875" style="258" customWidth="1"/>
    <col min="1018" max="1018" width="25.453125" style="258" customWidth="1"/>
    <col min="1019" max="1019" width="22.26953125" style="258" bestFit="1" customWidth="1"/>
    <col min="1020" max="1020" width="17.453125" style="258" customWidth="1"/>
    <col min="1021" max="1021" width="18.1796875" style="258" customWidth="1"/>
    <col min="1022" max="1023" width="17.1796875" style="258" customWidth="1"/>
    <col min="1024" max="1024" width="37" style="258" bestFit="1" customWidth="1"/>
    <col min="1025" max="1025" width="17.1796875" style="258" customWidth="1"/>
    <col min="1026" max="1026" width="22.54296875" style="258" bestFit="1" customWidth="1"/>
    <col min="1027" max="1027" width="16.453125" style="258" customWidth="1"/>
    <col min="1028" max="1039" width="4.1796875" style="258" customWidth="1"/>
    <col min="1040" max="1272" width="10.90625" style="258"/>
    <col min="1273" max="1273" width="3.54296875" style="258" customWidth="1"/>
    <col min="1274" max="1274" width="25.453125" style="258" customWidth="1"/>
    <col min="1275" max="1275" width="22.26953125" style="258" bestFit="1" customWidth="1"/>
    <col min="1276" max="1276" width="17.453125" style="258" customWidth="1"/>
    <col min="1277" max="1277" width="18.1796875" style="258" customWidth="1"/>
    <col min="1278" max="1279" width="17.1796875" style="258" customWidth="1"/>
    <col min="1280" max="1280" width="37" style="258" bestFit="1" customWidth="1"/>
    <col min="1281" max="1281" width="17.1796875" style="258" customWidth="1"/>
    <col min="1282" max="1282" width="22.54296875" style="258" bestFit="1" customWidth="1"/>
    <col min="1283" max="1283" width="16.453125" style="258" customWidth="1"/>
    <col min="1284" max="1295" width="4.1796875" style="258" customWidth="1"/>
    <col min="1296" max="1528" width="10.90625" style="258"/>
    <col min="1529" max="1529" width="3.54296875" style="258" customWidth="1"/>
    <col min="1530" max="1530" width="25.453125" style="258" customWidth="1"/>
    <col min="1531" max="1531" width="22.26953125" style="258" bestFit="1" customWidth="1"/>
    <col min="1532" max="1532" width="17.453125" style="258" customWidth="1"/>
    <col min="1533" max="1533" width="18.1796875" style="258" customWidth="1"/>
    <col min="1534" max="1535" width="17.1796875" style="258" customWidth="1"/>
    <col min="1536" max="1536" width="37" style="258" bestFit="1" customWidth="1"/>
    <col min="1537" max="1537" width="17.1796875" style="258" customWidth="1"/>
    <col min="1538" max="1538" width="22.54296875" style="258" bestFit="1" customWidth="1"/>
    <col min="1539" max="1539" width="16.453125" style="258" customWidth="1"/>
    <col min="1540" max="1551" width="4.1796875" style="258" customWidth="1"/>
    <col min="1552" max="1784" width="10.90625" style="258"/>
    <col min="1785" max="1785" width="3.54296875" style="258" customWidth="1"/>
    <col min="1786" max="1786" width="25.453125" style="258" customWidth="1"/>
    <col min="1787" max="1787" width="22.26953125" style="258" bestFit="1" customWidth="1"/>
    <col min="1788" max="1788" width="17.453125" style="258" customWidth="1"/>
    <col min="1789" max="1789" width="18.1796875" style="258" customWidth="1"/>
    <col min="1790" max="1791" width="17.1796875" style="258" customWidth="1"/>
    <col min="1792" max="1792" width="37" style="258" bestFit="1" customWidth="1"/>
    <col min="1793" max="1793" width="17.1796875" style="258" customWidth="1"/>
    <col min="1794" max="1794" width="22.54296875" style="258" bestFit="1" customWidth="1"/>
    <col min="1795" max="1795" width="16.453125" style="258" customWidth="1"/>
    <col min="1796" max="1807" width="4.1796875" style="258" customWidth="1"/>
    <col min="1808" max="2040" width="10.90625" style="258"/>
    <col min="2041" max="2041" width="3.54296875" style="258" customWidth="1"/>
    <col min="2042" max="2042" width="25.453125" style="258" customWidth="1"/>
    <col min="2043" max="2043" width="22.26953125" style="258" bestFit="1" customWidth="1"/>
    <col min="2044" max="2044" width="17.453125" style="258" customWidth="1"/>
    <col min="2045" max="2045" width="18.1796875" style="258" customWidth="1"/>
    <col min="2046" max="2047" width="17.1796875" style="258" customWidth="1"/>
    <col min="2048" max="2048" width="37" style="258" bestFit="1" customWidth="1"/>
    <col min="2049" max="2049" width="17.1796875" style="258" customWidth="1"/>
    <col min="2050" max="2050" width="22.54296875" style="258" bestFit="1" customWidth="1"/>
    <col min="2051" max="2051" width="16.453125" style="258" customWidth="1"/>
    <col min="2052" max="2063" width="4.1796875" style="258" customWidth="1"/>
    <col min="2064" max="2296" width="10.90625" style="258"/>
    <col min="2297" max="2297" width="3.54296875" style="258" customWidth="1"/>
    <col min="2298" max="2298" width="25.453125" style="258" customWidth="1"/>
    <col min="2299" max="2299" width="22.26953125" style="258" bestFit="1" customWidth="1"/>
    <col min="2300" max="2300" width="17.453125" style="258" customWidth="1"/>
    <col min="2301" max="2301" width="18.1796875" style="258" customWidth="1"/>
    <col min="2302" max="2303" width="17.1796875" style="258" customWidth="1"/>
    <col min="2304" max="2304" width="37" style="258" bestFit="1" customWidth="1"/>
    <col min="2305" max="2305" width="17.1796875" style="258" customWidth="1"/>
    <col min="2306" max="2306" width="22.54296875" style="258" bestFit="1" customWidth="1"/>
    <col min="2307" max="2307" width="16.453125" style="258" customWidth="1"/>
    <col min="2308" max="2319" width="4.1796875" style="258" customWidth="1"/>
    <col min="2320" max="2552" width="10.90625" style="258"/>
    <col min="2553" max="2553" width="3.54296875" style="258" customWidth="1"/>
    <col min="2554" max="2554" width="25.453125" style="258" customWidth="1"/>
    <col min="2555" max="2555" width="22.26953125" style="258" bestFit="1" customWidth="1"/>
    <col min="2556" max="2556" width="17.453125" style="258" customWidth="1"/>
    <col min="2557" max="2557" width="18.1796875" style="258" customWidth="1"/>
    <col min="2558" max="2559" width="17.1796875" style="258" customWidth="1"/>
    <col min="2560" max="2560" width="37" style="258" bestFit="1" customWidth="1"/>
    <col min="2561" max="2561" width="17.1796875" style="258" customWidth="1"/>
    <col min="2562" max="2562" width="22.54296875" style="258" bestFit="1" customWidth="1"/>
    <col min="2563" max="2563" width="16.453125" style="258" customWidth="1"/>
    <col min="2564" max="2575" width="4.1796875" style="258" customWidth="1"/>
    <col min="2576" max="2808" width="10.90625" style="258"/>
    <col min="2809" max="2809" width="3.54296875" style="258" customWidth="1"/>
    <col min="2810" max="2810" width="25.453125" style="258" customWidth="1"/>
    <col min="2811" max="2811" width="22.26953125" style="258" bestFit="1" customWidth="1"/>
    <col min="2812" max="2812" width="17.453125" style="258" customWidth="1"/>
    <col min="2813" max="2813" width="18.1796875" style="258" customWidth="1"/>
    <col min="2814" max="2815" width="17.1796875" style="258" customWidth="1"/>
    <col min="2816" max="2816" width="37" style="258" bestFit="1" customWidth="1"/>
    <col min="2817" max="2817" width="17.1796875" style="258" customWidth="1"/>
    <col min="2818" max="2818" width="22.54296875" style="258" bestFit="1" customWidth="1"/>
    <col min="2819" max="2819" width="16.453125" style="258" customWidth="1"/>
    <col min="2820" max="2831" width="4.1796875" style="258" customWidth="1"/>
    <col min="2832" max="3064" width="10.90625" style="258"/>
    <col min="3065" max="3065" width="3.54296875" style="258" customWidth="1"/>
    <col min="3066" max="3066" width="25.453125" style="258" customWidth="1"/>
    <col min="3067" max="3067" width="22.26953125" style="258" bestFit="1" customWidth="1"/>
    <col min="3068" max="3068" width="17.453125" style="258" customWidth="1"/>
    <col min="3069" max="3069" width="18.1796875" style="258" customWidth="1"/>
    <col min="3070" max="3071" width="17.1796875" style="258" customWidth="1"/>
    <col min="3072" max="3072" width="37" style="258" bestFit="1" customWidth="1"/>
    <col min="3073" max="3073" width="17.1796875" style="258" customWidth="1"/>
    <col min="3074" max="3074" width="22.54296875" style="258" bestFit="1" customWidth="1"/>
    <col min="3075" max="3075" width="16.453125" style="258" customWidth="1"/>
    <col min="3076" max="3087" width="4.1796875" style="258" customWidth="1"/>
    <col min="3088" max="3320" width="10.90625" style="258"/>
    <col min="3321" max="3321" width="3.54296875" style="258" customWidth="1"/>
    <col min="3322" max="3322" width="25.453125" style="258" customWidth="1"/>
    <col min="3323" max="3323" width="22.26953125" style="258" bestFit="1" customWidth="1"/>
    <col min="3324" max="3324" width="17.453125" style="258" customWidth="1"/>
    <col min="3325" max="3325" width="18.1796875" style="258" customWidth="1"/>
    <col min="3326" max="3327" width="17.1796875" style="258" customWidth="1"/>
    <col min="3328" max="3328" width="37" style="258" bestFit="1" customWidth="1"/>
    <col min="3329" max="3329" width="17.1796875" style="258" customWidth="1"/>
    <col min="3330" max="3330" width="22.54296875" style="258" bestFit="1" customWidth="1"/>
    <col min="3331" max="3331" width="16.453125" style="258" customWidth="1"/>
    <col min="3332" max="3343" width="4.1796875" style="258" customWidth="1"/>
    <col min="3344" max="3576" width="10.90625" style="258"/>
    <col min="3577" max="3577" width="3.54296875" style="258" customWidth="1"/>
    <col min="3578" max="3578" width="25.453125" style="258" customWidth="1"/>
    <col min="3579" max="3579" width="22.26953125" style="258" bestFit="1" customWidth="1"/>
    <col min="3580" max="3580" width="17.453125" style="258" customWidth="1"/>
    <col min="3581" max="3581" width="18.1796875" style="258" customWidth="1"/>
    <col min="3582" max="3583" width="17.1796875" style="258" customWidth="1"/>
    <col min="3584" max="3584" width="37" style="258" bestFit="1" customWidth="1"/>
    <col min="3585" max="3585" width="17.1796875" style="258" customWidth="1"/>
    <col min="3586" max="3586" width="22.54296875" style="258" bestFit="1" customWidth="1"/>
    <col min="3587" max="3587" width="16.453125" style="258" customWidth="1"/>
    <col min="3588" max="3599" width="4.1796875" style="258" customWidth="1"/>
    <col min="3600" max="3832" width="10.90625" style="258"/>
    <col min="3833" max="3833" width="3.54296875" style="258" customWidth="1"/>
    <col min="3834" max="3834" width="25.453125" style="258" customWidth="1"/>
    <col min="3835" max="3835" width="22.26953125" style="258" bestFit="1" customWidth="1"/>
    <col min="3836" max="3836" width="17.453125" style="258" customWidth="1"/>
    <col min="3837" max="3837" width="18.1796875" style="258" customWidth="1"/>
    <col min="3838" max="3839" width="17.1796875" style="258" customWidth="1"/>
    <col min="3840" max="3840" width="37" style="258" bestFit="1" customWidth="1"/>
    <col min="3841" max="3841" width="17.1796875" style="258" customWidth="1"/>
    <col min="3842" max="3842" width="22.54296875" style="258" bestFit="1" customWidth="1"/>
    <col min="3843" max="3843" width="16.453125" style="258" customWidth="1"/>
    <col min="3844" max="3855" width="4.1796875" style="258" customWidth="1"/>
    <col min="3856" max="4088" width="10.90625" style="258"/>
    <col min="4089" max="4089" width="3.54296875" style="258" customWidth="1"/>
    <col min="4090" max="4090" width="25.453125" style="258" customWidth="1"/>
    <col min="4091" max="4091" width="22.26953125" style="258" bestFit="1" customWidth="1"/>
    <col min="4092" max="4092" width="17.453125" style="258" customWidth="1"/>
    <col min="4093" max="4093" width="18.1796875" style="258" customWidth="1"/>
    <col min="4094" max="4095" width="17.1796875" style="258" customWidth="1"/>
    <col min="4096" max="4096" width="37" style="258" bestFit="1" customWidth="1"/>
    <col min="4097" max="4097" width="17.1796875" style="258" customWidth="1"/>
    <col min="4098" max="4098" width="22.54296875" style="258" bestFit="1" customWidth="1"/>
    <col min="4099" max="4099" width="16.453125" style="258" customWidth="1"/>
    <col min="4100" max="4111" width="4.1796875" style="258" customWidth="1"/>
    <col min="4112" max="4344" width="10.90625" style="258"/>
    <col min="4345" max="4345" width="3.54296875" style="258" customWidth="1"/>
    <col min="4346" max="4346" width="25.453125" style="258" customWidth="1"/>
    <col min="4347" max="4347" width="22.26953125" style="258" bestFit="1" customWidth="1"/>
    <col min="4348" max="4348" width="17.453125" style="258" customWidth="1"/>
    <col min="4349" max="4349" width="18.1796875" style="258" customWidth="1"/>
    <col min="4350" max="4351" width="17.1796875" style="258" customWidth="1"/>
    <col min="4352" max="4352" width="37" style="258" bestFit="1" customWidth="1"/>
    <col min="4353" max="4353" width="17.1796875" style="258" customWidth="1"/>
    <col min="4354" max="4354" width="22.54296875" style="258" bestFit="1" customWidth="1"/>
    <col min="4355" max="4355" width="16.453125" style="258" customWidth="1"/>
    <col min="4356" max="4367" width="4.1796875" style="258" customWidth="1"/>
    <col min="4368" max="4600" width="10.90625" style="258"/>
    <col min="4601" max="4601" width="3.54296875" style="258" customWidth="1"/>
    <col min="4602" max="4602" width="25.453125" style="258" customWidth="1"/>
    <col min="4603" max="4603" width="22.26953125" style="258" bestFit="1" customWidth="1"/>
    <col min="4604" max="4604" width="17.453125" style="258" customWidth="1"/>
    <col min="4605" max="4605" width="18.1796875" style="258" customWidth="1"/>
    <col min="4606" max="4607" width="17.1796875" style="258" customWidth="1"/>
    <col min="4608" max="4608" width="37" style="258" bestFit="1" customWidth="1"/>
    <col min="4609" max="4609" width="17.1796875" style="258" customWidth="1"/>
    <col min="4610" max="4610" width="22.54296875" style="258" bestFit="1" customWidth="1"/>
    <col min="4611" max="4611" width="16.453125" style="258" customWidth="1"/>
    <col min="4612" max="4623" width="4.1796875" style="258" customWidth="1"/>
    <col min="4624" max="4856" width="10.90625" style="258"/>
    <col min="4857" max="4857" width="3.54296875" style="258" customWidth="1"/>
    <col min="4858" max="4858" width="25.453125" style="258" customWidth="1"/>
    <col min="4859" max="4859" width="22.26953125" style="258" bestFit="1" customWidth="1"/>
    <col min="4860" max="4860" width="17.453125" style="258" customWidth="1"/>
    <col min="4861" max="4861" width="18.1796875" style="258" customWidth="1"/>
    <col min="4862" max="4863" width="17.1796875" style="258" customWidth="1"/>
    <col min="4864" max="4864" width="37" style="258" bestFit="1" customWidth="1"/>
    <col min="4865" max="4865" width="17.1796875" style="258" customWidth="1"/>
    <col min="4866" max="4866" width="22.54296875" style="258" bestFit="1" customWidth="1"/>
    <col min="4867" max="4867" width="16.453125" style="258" customWidth="1"/>
    <col min="4868" max="4879" width="4.1796875" style="258" customWidth="1"/>
    <col min="4880" max="5112" width="10.90625" style="258"/>
    <col min="5113" max="5113" width="3.54296875" style="258" customWidth="1"/>
    <col min="5114" max="5114" width="25.453125" style="258" customWidth="1"/>
    <col min="5115" max="5115" width="22.26953125" style="258" bestFit="1" customWidth="1"/>
    <col min="5116" max="5116" width="17.453125" style="258" customWidth="1"/>
    <col min="5117" max="5117" width="18.1796875" style="258" customWidth="1"/>
    <col min="5118" max="5119" width="17.1796875" style="258" customWidth="1"/>
    <col min="5120" max="5120" width="37" style="258" bestFit="1" customWidth="1"/>
    <col min="5121" max="5121" width="17.1796875" style="258" customWidth="1"/>
    <col min="5122" max="5122" width="22.54296875" style="258" bestFit="1" customWidth="1"/>
    <col min="5123" max="5123" width="16.453125" style="258" customWidth="1"/>
    <col min="5124" max="5135" width="4.1796875" style="258" customWidth="1"/>
    <col min="5136" max="5368" width="10.90625" style="258"/>
    <col min="5369" max="5369" width="3.54296875" style="258" customWidth="1"/>
    <col min="5370" max="5370" width="25.453125" style="258" customWidth="1"/>
    <col min="5371" max="5371" width="22.26953125" style="258" bestFit="1" customWidth="1"/>
    <col min="5372" max="5372" width="17.453125" style="258" customWidth="1"/>
    <col min="5373" max="5373" width="18.1796875" style="258" customWidth="1"/>
    <col min="5374" max="5375" width="17.1796875" style="258" customWidth="1"/>
    <col min="5376" max="5376" width="37" style="258" bestFit="1" customWidth="1"/>
    <col min="5377" max="5377" width="17.1796875" style="258" customWidth="1"/>
    <col min="5378" max="5378" width="22.54296875" style="258" bestFit="1" customWidth="1"/>
    <col min="5379" max="5379" width="16.453125" style="258" customWidth="1"/>
    <col min="5380" max="5391" width="4.1796875" style="258" customWidth="1"/>
    <col min="5392" max="5624" width="10.90625" style="258"/>
    <col min="5625" max="5625" width="3.54296875" style="258" customWidth="1"/>
    <col min="5626" max="5626" width="25.453125" style="258" customWidth="1"/>
    <col min="5627" max="5627" width="22.26953125" style="258" bestFit="1" customWidth="1"/>
    <col min="5628" max="5628" width="17.453125" style="258" customWidth="1"/>
    <col min="5629" max="5629" width="18.1796875" style="258" customWidth="1"/>
    <col min="5630" max="5631" width="17.1796875" style="258" customWidth="1"/>
    <col min="5632" max="5632" width="37" style="258" bestFit="1" customWidth="1"/>
    <col min="5633" max="5633" width="17.1796875" style="258" customWidth="1"/>
    <col min="5634" max="5634" width="22.54296875" style="258" bestFit="1" customWidth="1"/>
    <col min="5635" max="5635" width="16.453125" style="258" customWidth="1"/>
    <col min="5636" max="5647" width="4.1796875" style="258" customWidth="1"/>
    <col min="5648" max="5880" width="10.90625" style="258"/>
    <col min="5881" max="5881" width="3.54296875" style="258" customWidth="1"/>
    <col min="5882" max="5882" width="25.453125" style="258" customWidth="1"/>
    <col min="5883" max="5883" width="22.26953125" style="258" bestFit="1" customWidth="1"/>
    <col min="5884" max="5884" width="17.453125" style="258" customWidth="1"/>
    <col min="5885" max="5885" width="18.1796875" style="258" customWidth="1"/>
    <col min="5886" max="5887" width="17.1796875" style="258" customWidth="1"/>
    <col min="5888" max="5888" width="37" style="258" bestFit="1" customWidth="1"/>
    <col min="5889" max="5889" width="17.1796875" style="258" customWidth="1"/>
    <col min="5890" max="5890" width="22.54296875" style="258" bestFit="1" customWidth="1"/>
    <col min="5891" max="5891" width="16.453125" style="258" customWidth="1"/>
    <col min="5892" max="5903" width="4.1796875" style="258" customWidth="1"/>
    <col min="5904" max="6136" width="10.90625" style="258"/>
    <col min="6137" max="6137" width="3.54296875" style="258" customWidth="1"/>
    <col min="6138" max="6138" width="25.453125" style="258" customWidth="1"/>
    <col min="6139" max="6139" width="22.26953125" style="258" bestFit="1" customWidth="1"/>
    <col min="6140" max="6140" width="17.453125" style="258" customWidth="1"/>
    <col min="6141" max="6141" width="18.1796875" style="258" customWidth="1"/>
    <col min="6142" max="6143" width="17.1796875" style="258" customWidth="1"/>
    <col min="6144" max="6144" width="37" style="258" bestFit="1" customWidth="1"/>
    <col min="6145" max="6145" width="17.1796875" style="258" customWidth="1"/>
    <col min="6146" max="6146" width="22.54296875" style="258" bestFit="1" customWidth="1"/>
    <col min="6147" max="6147" width="16.453125" style="258" customWidth="1"/>
    <col min="6148" max="6159" width="4.1796875" style="258" customWidth="1"/>
    <col min="6160" max="6392" width="10.90625" style="258"/>
    <col min="6393" max="6393" width="3.54296875" style="258" customWidth="1"/>
    <col min="6394" max="6394" width="25.453125" style="258" customWidth="1"/>
    <col min="6395" max="6395" width="22.26953125" style="258" bestFit="1" customWidth="1"/>
    <col min="6396" max="6396" width="17.453125" style="258" customWidth="1"/>
    <col min="6397" max="6397" width="18.1796875" style="258" customWidth="1"/>
    <col min="6398" max="6399" width="17.1796875" style="258" customWidth="1"/>
    <col min="6400" max="6400" width="37" style="258" bestFit="1" customWidth="1"/>
    <col min="6401" max="6401" width="17.1796875" style="258" customWidth="1"/>
    <col min="6402" max="6402" width="22.54296875" style="258" bestFit="1" customWidth="1"/>
    <col min="6403" max="6403" width="16.453125" style="258" customWidth="1"/>
    <col min="6404" max="6415" width="4.1796875" style="258" customWidth="1"/>
    <col min="6416" max="6648" width="10.90625" style="258"/>
    <col min="6649" max="6649" width="3.54296875" style="258" customWidth="1"/>
    <col min="6650" max="6650" width="25.453125" style="258" customWidth="1"/>
    <col min="6651" max="6651" width="22.26953125" style="258" bestFit="1" customWidth="1"/>
    <col min="6652" max="6652" width="17.453125" style="258" customWidth="1"/>
    <col min="6653" max="6653" width="18.1796875" style="258" customWidth="1"/>
    <col min="6654" max="6655" width="17.1796875" style="258" customWidth="1"/>
    <col min="6656" max="6656" width="37" style="258" bestFit="1" customWidth="1"/>
    <col min="6657" max="6657" width="17.1796875" style="258" customWidth="1"/>
    <col min="6658" max="6658" width="22.54296875" style="258" bestFit="1" customWidth="1"/>
    <col min="6659" max="6659" width="16.453125" style="258" customWidth="1"/>
    <col min="6660" max="6671" width="4.1796875" style="258" customWidth="1"/>
    <col min="6672" max="6904" width="10.90625" style="258"/>
    <col min="6905" max="6905" width="3.54296875" style="258" customWidth="1"/>
    <col min="6906" max="6906" width="25.453125" style="258" customWidth="1"/>
    <col min="6907" max="6907" width="22.26953125" style="258" bestFit="1" customWidth="1"/>
    <col min="6908" max="6908" width="17.453125" style="258" customWidth="1"/>
    <col min="6909" max="6909" width="18.1796875" style="258" customWidth="1"/>
    <col min="6910" max="6911" width="17.1796875" style="258" customWidth="1"/>
    <col min="6912" max="6912" width="37" style="258" bestFit="1" customWidth="1"/>
    <col min="6913" max="6913" width="17.1796875" style="258" customWidth="1"/>
    <col min="6914" max="6914" width="22.54296875" style="258" bestFit="1" customWidth="1"/>
    <col min="6915" max="6915" width="16.453125" style="258" customWidth="1"/>
    <col min="6916" max="6927" width="4.1796875" style="258" customWidth="1"/>
    <col min="6928" max="7160" width="10.90625" style="258"/>
    <col min="7161" max="7161" width="3.54296875" style="258" customWidth="1"/>
    <col min="7162" max="7162" width="25.453125" style="258" customWidth="1"/>
    <col min="7163" max="7163" width="22.26953125" style="258" bestFit="1" customWidth="1"/>
    <col min="7164" max="7164" width="17.453125" style="258" customWidth="1"/>
    <col min="7165" max="7165" width="18.1796875" style="258" customWidth="1"/>
    <col min="7166" max="7167" width="17.1796875" style="258" customWidth="1"/>
    <col min="7168" max="7168" width="37" style="258" bestFit="1" customWidth="1"/>
    <col min="7169" max="7169" width="17.1796875" style="258" customWidth="1"/>
    <col min="7170" max="7170" width="22.54296875" style="258" bestFit="1" customWidth="1"/>
    <col min="7171" max="7171" width="16.453125" style="258" customWidth="1"/>
    <col min="7172" max="7183" width="4.1796875" style="258" customWidth="1"/>
    <col min="7184" max="7416" width="10.90625" style="258"/>
    <col min="7417" max="7417" width="3.54296875" style="258" customWidth="1"/>
    <col min="7418" max="7418" width="25.453125" style="258" customWidth="1"/>
    <col min="7419" max="7419" width="22.26953125" style="258" bestFit="1" customWidth="1"/>
    <col min="7420" max="7420" width="17.453125" style="258" customWidth="1"/>
    <col min="7421" max="7421" width="18.1796875" style="258" customWidth="1"/>
    <col min="7422" max="7423" width="17.1796875" style="258" customWidth="1"/>
    <col min="7424" max="7424" width="37" style="258" bestFit="1" customWidth="1"/>
    <col min="7425" max="7425" width="17.1796875" style="258" customWidth="1"/>
    <col min="7426" max="7426" width="22.54296875" style="258" bestFit="1" customWidth="1"/>
    <col min="7427" max="7427" width="16.453125" style="258" customWidth="1"/>
    <col min="7428" max="7439" width="4.1796875" style="258" customWidth="1"/>
    <col min="7440" max="7672" width="10.90625" style="258"/>
    <col min="7673" max="7673" width="3.54296875" style="258" customWidth="1"/>
    <col min="7674" max="7674" width="25.453125" style="258" customWidth="1"/>
    <col min="7675" max="7675" width="22.26953125" style="258" bestFit="1" customWidth="1"/>
    <col min="7676" max="7676" width="17.453125" style="258" customWidth="1"/>
    <col min="7677" max="7677" width="18.1796875" style="258" customWidth="1"/>
    <col min="7678" max="7679" width="17.1796875" style="258" customWidth="1"/>
    <col min="7680" max="7680" width="37" style="258" bestFit="1" customWidth="1"/>
    <col min="7681" max="7681" width="17.1796875" style="258" customWidth="1"/>
    <col min="7682" max="7682" width="22.54296875" style="258" bestFit="1" customWidth="1"/>
    <col min="7683" max="7683" width="16.453125" style="258" customWidth="1"/>
    <col min="7684" max="7695" width="4.1796875" style="258" customWidth="1"/>
    <col min="7696" max="7928" width="10.90625" style="258"/>
    <col min="7929" max="7929" width="3.54296875" style="258" customWidth="1"/>
    <col min="7930" max="7930" width="25.453125" style="258" customWidth="1"/>
    <col min="7931" max="7931" width="22.26953125" style="258" bestFit="1" customWidth="1"/>
    <col min="7932" max="7932" width="17.453125" style="258" customWidth="1"/>
    <col min="7933" max="7933" width="18.1796875" style="258" customWidth="1"/>
    <col min="7934" max="7935" width="17.1796875" style="258" customWidth="1"/>
    <col min="7936" max="7936" width="37" style="258" bestFit="1" customWidth="1"/>
    <col min="7937" max="7937" width="17.1796875" style="258" customWidth="1"/>
    <col min="7938" max="7938" width="22.54296875" style="258" bestFit="1" customWidth="1"/>
    <col min="7939" max="7939" width="16.453125" style="258" customWidth="1"/>
    <col min="7940" max="7951" width="4.1796875" style="258" customWidth="1"/>
    <col min="7952" max="8184" width="10.90625" style="258"/>
    <col min="8185" max="8185" width="3.54296875" style="258" customWidth="1"/>
    <col min="8186" max="8186" width="25.453125" style="258" customWidth="1"/>
    <col min="8187" max="8187" width="22.26953125" style="258" bestFit="1" customWidth="1"/>
    <col min="8188" max="8188" width="17.453125" style="258" customWidth="1"/>
    <col min="8189" max="8189" width="18.1796875" style="258" customWidth="1"/>
    <col min="8190" max="8191" width="17.1796875" style="258" customWidth="1"/>
    <col min="8192" max="8192" width="37" style="258" bestFit="1" customWidth="1"/>
    <col min="8193" max="8193" width="17.1796875" style="258" customWidth="1"/>
    <col min="8194" max="8194" width="22.54296875" style="258" bestFit="1" customWidth="1"/>
    <col min="8195" max="8195" width="16.453125" style="258" customWidth="1"/>
    <col min="8196" max="8207" width="4.1796875" style="258" customWidth="1"/>
    <col min="8208" max="8440" width="10.90625" style="258"/>
    <col min="8441" max="8441" width="3.54296875" style="258" customWidth="1"/>
    <col min="8442" max="8442" width="25.453125" style="258" customWidth="1"/>
    <col min="8443" max="8443" width="22.26953125" style="258" bestFit="1" customWidth="1"/>
    <col min="8444" max="8444" width="17.453125" style="258" customWidth="1"/>
    <col min="8445" max="8445" width="18.1796875" style="258" customWidth="1"/>
    <col min="8446" max="8447" width="17.1796875" style="258" customWidth="1"/>
    <col min="8448" max="8448" width="37" style="258" bestFit="1" customWidth="1"/>
    <col min="8449" max="8449" width="17.1796875" style="258" customWidth="1"/>
    <col min="8450" max="8450" width="22.54296875" style="258" bestFit="1" customWidth="1"/>
    <col min="8451" max="8451" width="16.453125" style="258" customWidth="1"/>
    <col min="8452" max="8463" width="4.1796875" style="258" customWidth="1"/>
    <col min="8464" max="8696" width="10.90625" style="258"/>
    <col min="8697" max="8697" width="3.54296875" style="258" customWidth="1"/>
    <col min="8698" max="8698" width="25.453125" style="258" customWidth="1"/>
    <col min="8699" max="8699" width="22.26953125" style="258" bestFit="1" customWidth="1"/>
    <col min="8700" max="8700" width="17.453125" style="258" customWidth="1"/>
    <col min="8701" max="8701" width="18.1796875" style="258" customWidth="1"/>
    <col min="8702" max="8703" width="17.1796875" style="258" customWidth="1"/>
    <col min="8704" max="8704" width="37" style="258" bestFit="1" customWidth="1"/>
    <col min="8705" max="8705" width="17.1796875" style="258" customWidth="1"/>
    <col min="8706" max="8706" width="22.54296875" style="258" bestFit="1" customWidth="1"/>
    <col min="8707" max="8707" width="16.453125" style="258" customWidth="1"/>
    <col min="8708" max="8719" width="4.1796875" style="258" customWidth="1"/>
    <col min="8720" max="8952" width="10.90625" style="258"/>
    <col min="8953" max="8953" width="3.54296875" style="258" customWidth="1"/>
    <col min="8954" max="8954" width="25.453125" style="258" customWidth="1"/>
    <col min="8955" max="8955" width="22.26953125" style="258" bestFit="1" customWidth="1"/>
    <col min="8956" max="8956" width="17.453125" style="258" customWidth="1"/>
    <col min="8957" max="8957" width="18.1796875" style="258" customWidth="1"/>
    <col min="8958" max="8959" width="17.1796875" style="258" customWidth="1"/>
    <col min="8960" max="8960" width="37" style="258" bestFit="1" customWidth="1"/>
    <col min="8961" max="8961" width="17.1796875" style="258" customWidth="1"/>
    <col min="8962" max="8962" width="22.54296875" style="258" bestFit="1" customWidth="1"/>
    <col min="8963" max="8963" width="16.453125" style="258" customWidth="1"/>
    <col min="8964" max="8975" width="4.1796875" style="258" customWidth="1"/>
    <col min="8976" max="9208" width="10.90625" style="258"/>
    <col min="9209" max="9209" width="3.54296875" style="258" customWidth="1"/>
    <col min="9210" max="9210" width="25.453125" style="258" customWidth="1"/>
    <col min="9211" max="9211" width="22.26953125" style="258" bestFit="1" customWidth="1"/>
    <col min="9212" max="9212" width="17.453125" style="258" customWidth="1"/>
    <col min="9213" max="9213" width="18.1796875" style="258" customWidth="1"/>
    <col min="9214" max="9215" width="17.1796875" style="258" customWidth="1"/>
    <col min="9216" max="9216" width="37" style="258" bestFit="1" customWidth="1"/>
    <col min="9217" max="9217" width="17.1796875" style="258" customWidth="1"/>
    <col min="9218" max="9218" width="22.54296875" style="258" bestFit="1" customWidth="1"/>
    <col min="9219" max="9219" width="16.453125" style="258" customWidth="1"/>
    <col min="9220" max="9231" width="4.1796875" style="258" customWidth="1"/>
    <col min="9232" max="9464" width="10.90625" style="258"/>
    <col min="9465" max="9465" width="3.54296875" style="258" customWidth="1"/>
    <col min="9466" max="9466" width="25.453125" style="258" customWidth="1"/>
    <col min="9467" max="9467" width="22.26953125" style="258" bestFit="1" customWidth="1"/>
    <col min="9468" max="9468" width="17.453125" style="258" customWidth="1"/>
    <col min="9469" max="9469" width="18.1796875" style="258" customWidth="1"/>
    <col min="9470" max="9471" width="17.1796875" style="258" customWidth="1"/>
    <col min="9472" max="9472" width="37" style="258" bestFit="1" customWidth="1"/>
    <col min="9473" max="9473" width="17.1796875" style="258" customWidth="1"/>
    <col min="9474" max="9474" width="22.54296875" style="258" bestFit="1" customWidth="1"/>
    <col min="9475" max="9475" width="16.453125" style="258" customWidth="1"/>
    <col min="9476" max="9487" width="4.1796875" style="258" customWidth="1"/>
    <col min="9488" max="9720" width="10.90625" style="258"/>
    <col min="9721" max="9721" width="3.54296875" style="258" customWidth="1"/>
    <col min="9722" max="9722" width="25.453125" style="258" customWidth="1"/>
    <col min="9723" max="9723" width="22.26953125" style="258" bestFit="1" customWidth="1"/>
    <col min="9724" max="9724" width="17.453125" style="258" customWidth="1"/>
    <col min="9725" max="9725" width="18.1796875" style="258" customWidth="1"/>
    <col min="9726" max="9727" width="17.1796875" style="258" customWidth="1"/>
    <col min="9728" max="9728" width="37" style="258" bestFit="1" customWidth="1"/>
    <col min="9729" max="9729" width="17.1796875" style="258" customWidth="1"/>
    <col min="9730" max="9730" width="22.54296875" style="258" bestFit="1" customWidth="1"/>
    <col min="9731" max="9731" width="16.453125" style="258" customWidth="1"/>
    <col min="9732" max="9743" width="4.1796875" style="258" customWidth="1"/>
    <col min="9744" max="9976" width="10.90625" style="258"/>
    <col min="9977" max="9977" width="3.54296875" style="258" customWidth="1"/>
    <col min="9978" max="9978" width="25.453125" style="258" customWidth="1"/>
    <col min="9979" max="9979" width="22.26953125" style="258" bestFit="1" customWidth="1"/>
    <col min="9980" max="9980" width="17.453125" style="258" customWidth="1"/>
    <col min="9981" max="9981" width="18.1796875" style="258" customWidth="1"/>
    <col min="9982" max="9983" width="17.1796875" style="258" customWidth="1"/>
    <col min="9984" max="9984" width="37" style="258" bestFit="1" customWidth="1"/>
    <col min="9985" max="9985" width="17.1796875" style="258" customWidth="1"/>
    <col min="9986" max="9986" width="22.54296875" style="258" bestFit="1" customWidth="1"/>
    <col min="9987" max="9987" width="16.453125" style="258" customWidth="1"/>
    <col min="9988" max="9999" width="4.1796875" style="258" customWidth="1"/>
    <col min="10000" max="10232" width="10.90625" style="258"/>
    <col min="10233" max="10233" width="3.54296875" style="258" customWidth="1"/>
    <col min="10234" max="10234" width="25.453125" style="258" customWidth="1"/>
    <col min="10235" max="10235" width="22.26953125" style="258" bestFit="1" customWidth="1"/>
    <col min="10236" max="10236" width="17.453125" style="258" customWidth="1"/>
    <col min="10237" max="10237" width="18.1796875" style="258" customWidth="1"/>
    <col min="10238" max="10239" width="17.1796875" style="258" customWidth="1"/>
    <col min="10240" max="10240" width="37" style="258" bestFit="1" customWidth="1"/>
    <col min="10241" max="10241" width="17.1796875" style="258" customWidth="1"/>
    <col min="10242" max="10242" width="22.54296875" style="258" bestFit="1" customWidth="1"/>
    <col min="10243" max="10243" width="16.453125" style="258" customWidth="1"/>
    <col min="10244" max="10255" width="4.1796875" style="258" customWidth="1"/>
    <col min="10256" max="10488" width="10.90625" style="258"/>
    <col min="10489" max="10489" width="3.54296875" style="258" customWidth="1"/>
    <col min="10490" max="10490" width="25.453125" style="258" customWidth="1"/>
    <col min="10491" max="10491" width="22.26953125" style="258" bestFit="1" customWidth="1"/>
    <col min="10492" max="10492" width="17.453125" style="258" customWidth="1"/>
    <col min="10493" max="10493" width="18.1796875" style="258" customWidth="1"/>
    <col min="10494" max="10495" width="17.1796875" style="258" customWidth="1"/>
    <col min="10496" max="10496" width="37" style="258" bestFit="1" customWidth="1"/>
    <col min="10497" max="10497" width="17.1796875" style="258" customWidth="1"/>
    <col min="10498" max="10498" width="22.54296875" style="258" bestFit="1" customWidth="1"/>
    <col min="10499" max="10499" width="16.453125" style="258" customWidth="1"/>
    <col min="10500" max="10511" width="4.1796875" style="258" customWidth="1"/>
    <col min="10512" max="10744" width="10.90625" style="258"/>
    <col min="10745" max="10745" width="3.54296875" style="258" customWidth="1"/>
    <col min="10746" max="10746" width="25.453125" style="258" customWidth="1"/>
    <col min="10747" max="10747" width="22.26953125" style="258" bestFit="1" customWidth="1"/>
    <col min="10748" max="10748" width="17.453125" style="258" customWidth="1"/>
    <col min="10749" max="10749" width="18.1796875" style="258" customWidth="1"/>
    <col min="10750" max="10751" width="17.1796875" style="258" customWidth="1"/>
    <col min="10752" max="10752" width="37" style="258" bestFit="1" customWidth="1"/>
    <col min="10753" max="10753" width="17.1796875" style="258" customWidth="1"/>
    <col min="10754" max="10754" width="22.54296875" style="258" bestFit="1" customWidth="1"/>
    <col min="10755" max="10755" width="16.453125" style="258" customWidth="1"/>
    <col min="10756" max="10767" width="4.1796875" style="258" customWidth="1"/>
    <col min="10768" max="11000" width="10.90625" style="258"/>
    <col min="11001" max="11001" width="3.54296875" style="258" customWidth="1"/>
    <col min="11002" max="11002" width="25.453125" style="258" customWidth="1"/>
    <col min="11003" max="11003" width="22.26953125" style="258" bestFit="1" customWidth="1"/>
    <col min="11004" max="11004" width="17.453125" style="258" customWidth="1"/>
    <col min="11005" max="11005" width="18.1796875" style="258" customWidth="1"/>
    <col min="11006" max="11007" width="17.1796875" style="258" customWidth="1"/>
    <col min="11008" max="11008" width="37" style="258" bestFit="1" customWidth="1"/>
    <col min="11009" max="11009" width="17.1796875" style="258" customWidth="1"/>
    <col min="11010" max="11010" width="22.54296875" style="258" bestFit="1" customWidth="1"/>
    <col min="11011" max="11011" width="16.453125" style="258" customWidth="1"/>
    <col min="11012" max="11023" width="4.1796875" style="258" customWidth="1"/>
    <col min="11024" max="11256" width="10.90625" style="258"/>
    <col min="11257" max="11257" width="3.54296875" style="258" customWidth="1"/>
    <col min="11258" max="11258" width="25.453125" style="258" customWidth="1"/>
    <col min="11259" max="11259" width="22.26953125" style="258" bestFit="1" customWidth="1"/>
    <col min="11260" max="11260" width="17.453125" style="258" customWidth="1"/>
    <col min="11261" max="11261" width="18.1796875" style="258" customWidth="1"/>
    <col min="11262" max="11263" width="17.1796875" style="258" customWidth="1"/>
    <col min="11264" max="11264" width="37" style="258" bestFit="1" customWidth="1"/>
    <col min="11265" max="11265" width="17.1796875" style="258" customWidth="1"/>
    <col min="11266" max="11266" width="22.54296875" style="258" bestFit="1" customWidth="1"/>
    <col min="11267" max="11267" width="16.453125" style="258" customWidth="1"/>
    <col min="11268" max="11279" width="4.1796875" style="258" customWidth="1"/>
    <col min="11280" max="11512" width="10.90625" style="258"/>
    <col min="11513" max="11513" width="3.54296875" style="258" customWidth="1"/>
    <col min="11514" max="11514" width="25.453125" style="258" customWidth="1"/>
    <col min="11515" max="11515" width="22.26953125" style="258" bestFit="1" customWidth="1"/>
    <col min="11516" max="11516" width="17.453125" style="258" customWidth="1"/>
    <col min="11517" max="11517" width="18.1796875" style="258" customWidth="1"/>
    <col min="11518" max="11519" width="17.1796875" style="258" customWidth="1"/>
    <col min="11520" max="11520" width="37" style="258" bestFit="1" customWidth="1"/>
    <col min="11521" max="11521" width="17.1796875" style="258" customWidth="1"/>
    <col min="11522" max="11522" width="22.54296875" style="258" bestFit="1" customWidth="1"/>
    <col min="11523" max="11523" width="16.453125" style="258" customWidth="1"/>
    <col min="11524" max="11535" width="4.1796875" style="258" customWidth="1"/>
    <col min="11536" max="11768" width="10.90625" style="258"/>
    <col min="11769" max="11769" width="3.54296875" style="258" customWidth="1"/>
    <col min="11770" max="11770" width="25.453125" style="258" customWidth="1"/>
    <col min="11771" max="11771" width="22.26953125" style="258" bestFit="1" customWidth="1"/>
    <col min="11772" max="11772" width="17.453125" style="258" customWidth="1"/>
    <col min="11773" max="11773" width="18.1796875" style="258" customWidth="1"/>
    <col min="11774" max="11775" width="17.1796875" style="258" customWidth="1"/>
    <col min="11776" max="11776" width="37" style="258" bestFit="1" customWidth="1"/>
    <col min="11777" max="11777" width="17.1796875" style="258" customWidth="1"/>
    <col min="11778" max="11778" width="22.54296875" style="258" bestFit="1" customWidth="1"/>
    <col min="11779" max="11779" width="16.453125" style="258" customWidth="1"/>
    <col min="11780" max="11791" width="4.1796875" style="258" customWidth="1"/>
    <col min="11792" max="12024" width="10.90625" style="258"/>
    <col min="12025" max="12025" width="3.54296875" style="258" customWidth="1"/>
    <col min="12026" max="12026" width="25.453125" style="258" customWidth="1"/>
    <col min="12027" max="12027" width="22.26953125" style="258" bestFit="1" customWidth="1"/>
    <col min="12028" max="12028" width="17.453125" style="258" customWidth="1"/>
    <col min="12029" max="12029" width="18.1796875" style="258" customWidth="1"/>
    <col min="12030" max="12031" width="17.1796875" style="258" customWidth="1"/>
    <col min="12032" max="12032" width="37" style="258" bestFit="1" customWidth="1"/>
    <col min="12033" max="12033" width="17.1796875" style="258" customWidth="1"/>
    <col min="12034" max="12034" width="22.54296875" style="258" bestFit="1" customWidth="1"/>
    <col min="12035" max="12035" width="16.453125" style="258" customWidth="1"/>
    <col min="12036" max="12047" width="4.1796875" style="258" customWidth="1"/>
    <col min="12048" max="12280" width="10.90625" style="258"/>
    <col min="12281" max="12281" width="3.54296875" style="258" customWidth="1"/>
    <col min="12282" max="12282" width="25.453125" style="258" customWidth="1"/>
    <col min="12283" max="12283" width="22.26953125" style="258" bestFit="1" customWidth="1"/>
    <col min="12284" max="12284" width="17.453125" style="258" customWidth="1"/>
    <col min="12285" max="12285" width="18.1796875" style="258" customWidth="1"/>
    <col min="12286" max="12287" width="17.1796875" style="258" customWidth="1"/>
    <col min="12288" max="12288" width="37" style="258" bestFit="1" customWidth="1"/>
    <col min="12289" max="12289" width="17.1796875" style="258" customWidth="1"/>
    <col min="12290" max="12290" width="22.54296875" style="258" bestFit="1" customWidth="1"/>
    <col min="12291" max="12291" width="16.453125" style="258" customWidth="1"/>
    <col min="12292" max="12303" width="4.1796875" style="258" customWidth="1"/>
    <col min="12304" max="12536" width="10.90625" style="258"/>
    <col min="12537" max="12537" width="3.54296875" style="258" customWidth="1"/>
    <col min="12538" max="12538" width="25.453125" style="258" customWidth="1"/>
    <col min="12539" max="12539" width="22.26953125" style="258" bestFit="1" customWidth="1"/>
    <col min="12540" max="12540" width="17.453125" style="258" customWidth="1"/>
    <col min="12541" max="12541" width="18.1796875" style="258" customWidth="1"/>
    <col min="12542" max="12543" width="17.1796875" style="258" customWidth="1"/>
    <col min="12544" max="12544" width="37" style="258" bestFit="1" customWidth="1"/>
    <col min="12545" max="12545" width="17.1796875" style="258" customWidth="1"/>
    <col min="12546" max="12546" width="22.54296875" style="258" bestFit="1" customWidth="1"/>
    <col min="12547" max="12547" width="16.453125" style="258" customWidth="1"/>
    <col min="12548" max="12559" width="4.1796875" style="258" customWidth="1"/>
    <col min="12560" max="12792" width="10.90625" style="258"/>
    <col min="12793" max="12793" width="3.54296875" style="258" customWidth="1"/>
    <col min="12794" max="12794" width="25.453125" style="258" customWidth="1"/>
    <col min="12795" max="12795" width="22.26953125" style="258" bestFit="1" customWidth="1"/>
    <col min="12796" max="12796" width="17.453125" style="258" customWidth="1"/>
    <col min="12797" max="12797" width="18.1796875" style="258" customWidth="1"/>
    <col min="12798" max="12799" width="17.1796875" style="258" customWidth="1"/>
    <col min="12800" max="12800" width="37" style="258" bestFit="1" customWidth="1"/>
    <col min="12801" max="12801" width="17.1796875" style="258" customWidth="1"/>
    <col min="12802" max="12802" width="22.54296875" style="258" bestFit="1" customWidth="1"/>
    <col min="12803" max="12803" width="16.453125" style="258" customWidth="1"/>
    <col min="12804" max="12815" width="4.1796875" style="258" customWidth="1"/>
    <col min="12816" max="13048" width="10.90625" style="258"/>
    <col min="13049" max="13049" width="3.54296875" style="258" customWidth="1"/>
    <col min="13050" max="13050" width="25.453125" style="258" customWidth="1"/>
    <col min="13051" max="13051" width="22.26953125" style="258" bestFit="1" customWidth="1"/>
    <col min="13052" max="13052" width="17.453125" style="258" customWidth="1"/>
    <col min="13053" max="13053" width="18.1796875" style="258" customWidth="1"/>
    <col min="13054" max="13055" width="17.1796875" style="258" customWidth="1"/>
    <col min="13056" max="13056" width="37" style="258" bestFit="1" customWidth="1"/>
    <col min="13057" max="13057" width="17.1796875" style="258" customWidth="1"/>
    <col min="13058" max="13058" width="22.54296875" style="258" bestFit="1" customWidth="1"/>
    <col min="13059" max="13059" width="16.453125" style="258" customWidth="1"/>
    <col min="13060" max="13071" width="4.1796875" style="258" customWidth="1"/>
    <col min="13072" max="13304" width="10.90625" style="258"/>
    <col min="13305" max="13305" width="3.54296875" style="258" customWidth="1"/>
    <col min="13306" max="13306" width="25.453125" style="258" customWidth="1"/>
    <col min="13307" max="13307" width="22.26953125" style="258" bestFit="1" customWidth="1"/>
    <col min="13308" max="13308" width="17.453125" style="258" customWidth="1"/>
    <col min="13309" max="13309" width="18.1796875" style="258" customWidth="1"/>
    <col min="13310" max="13311" width="17.1796875" style="258" customWidth="1"/>
    <col min="13312" max="13312" width="37" style="258" bestFit="1" customWidth="1"/>
    <col min="13313" max="13313" width="17.1796875" style="258" customWidth="1"/>
    <col min="13314" max="13314" width="22.54296875" style="258" bestFit="1" customWidth="1"/>
    <col min="13315" max="13315" width="16.453125" style="258" customWidth="1"/>
    <col min="13316" max="13327" width="4.1796875" style="258" customWidth="1"/>
    <col min="13328" max="13560" width="10.90625" style="258"/>
    <col min="13561" max="13561" width="3.54296875" style="258" customWidth="1"/>
    <col min="13562" max="13562" width="25.453125" style="258" customWidth="1"/>
    <col min="13563" max="13563" width="22.26953125" style="258" bestFit="1" customWidth="1"/>
    <col min="13564" max="13564" width="17.453125" style="258" customWidth="1"/>
    <col min="13565" max="13565" width="18.1796875" style="258" customWidth="1"/>
    <col min="13566" max="13567" width="17.1796875" style="258" customWidth="1"/>
    <col min="13568" max="13568" width="37" style="258" bestFit="1" customWidth="1"/>
    <col min="13569" max="13569" width="17.1796875" style="258" customWidth="1"/>
    <col min="13570" max="13570" width="22.54296875" style="258" bestFit="1" customWidth="1"/>
    <col min="13571" max="13571" width="16.453125" style="258" customWidth="1"/>
    <col min="13572" max="13583" width="4.1796875" style="258" customWidth="1"/>
    <col min="13584" max="13816" width="10.90625" style="258"/>
    <col min="13817" max="13817" width="3.54296875" style="258" customWidth="1"/>
    <col min="13818" max="13818" width="25.453125" style="258" customWidth="1"/>
    <col min="13819" max="13819" width="22.26953125" style="258" bestFit="1" customWidth="1"/>
    <col min="13820" max="13820" width="17.453125" style="258" customWidth="1"/>
    <col min="13821" max="13821" width="18.1796875" style="258" customWidth="1"/>
    <col min="13822" max="13823" width="17.1796875" style="258" customWidth="1"/>
    <col min="13824" max="13824" width="37" style="258" bestFit="1" customWidth="1"/>
    <col min="13825" max="13825" width="17.1796875" style="258" customWidth="1"/>
    <col min="13826" max="13826" width="22.54296875" style="258" bestFit="1" customWidth="1"/>
    <col min="13827" max="13827" width="16.453125" style="258" customWidth="1"/>
    <col min="13828" max="13839" width="4.1796875" style="258" customWidth="1"/>
    <col min="13840" max="14072" width="10.90625" style="258"/>
    <col min="14073" max="14073" width="3.54296875" style="258" customWidth="1"/>
    <col min="14074" max="14074" width="25.453125" style="258" customWidth="1"/>
    <col min="14075" max="14075" width="22.26953125" style="258" bestFit="1" customWidth="1"/>
    <col min="14076" max="14076" width="17.453125" style="258" customWidth="1"/>
    <col min="14077" max="14077" width="18.1796875" style="258" customWidth="1"/>
    <col min="14078" max="14079" width="17.1796875" style="258" customWidth="1"/>
    <col min="14080" max="14080" width="37" style="258" bestFit="1" customWidth="1"/>
    <col min="14081" max="14081" width="17.1796875" style="258" customWidth="1"/>
    <col min="14082" max="14082" width="22.54296875" style="258" bestFit="1" customWidth="1"/>
    <col min="14083" max="14083" width="16.453125" style="258" customWidth="1"/>
    <col min="14084" max="14095" width="4.1796875" style="258" customWidth="1"/>
    <col min="14096" max="14328" width="10.90625" style="258"/>
    <col min="14329" max="14329" width="3.54296875" style="258" customWidth="1"/>
    <col min="14330" max="14330" width="25.453125" style="258" customWidth="1"/>
    <col min="14331" max="14331" width="22.26953125" style="258" bestFit="1" customWidth="1"/>
    <col min="14332" max="14332" width="17.453125" style="258" customWidth="1"/>
    <col min="14333" max="14333" width="18.1796875" style="258" customWidth="1"/>
    <col min="14334" max="14335" width="17.1796875" style="258" customWidth="1"/>
    <col min="14336" max="14336" width="37" style="258" bestFit="1" customWidth="1"/>
    <col min="14337" max="14337" width="17.1796875" style="258" customWidth="1"/>
    <col min="14338" max="14338" width="22.54296875" style="258" bestFit="1" customWidth="1"/>
    <col min="14339" max="14339" width="16.453125" style="258" customWidth="1"/>
    <col min="14340" max="14351" width="4.1796875" style="258" customWidth="1"/>
    <col min="14352" max="14584" width="10.90625" style="258"/>
    <col min="14585" max="14585" width="3.54296875" style="258" customWidth="1"/>
    <col min="14586" max="14586" width="25.453125" style="258" customWidth="1"/>
    <col min="14587" max="14587" width="22.26953125" style="258" bestFit="1" customWidth="1"/>
    <col min="14588" max="14588" width="17.453125" style="258" customWidth="1"/>
    <col min="14589" max="14589" width="18.1796875" style="258" customWidth="1"/>
    <col min="14590" max="14591" width="17.1796875" style="258" customWidth="1"/>
    <col min="14592" max="14592" width="37" style="258" bestFit="1" customWidth="1"/>
    <col min="14593" max="14593" width="17.1796875" style="258" customWidth="1"/>
    <col min="14594" max="14594" width="22.54296875" style="258" bestFit="1" customWidth="1"/>
    <col min="14595" max="14595" width="16.453125" style="258" customWidth="1"/>
    <col min="14596" max="14607" width="4.1796875" style="258" customWidth="1"/>
    <col min="14608" max="14840" width="10.90625" style="258"/>
    <col min="14841" max="14841" width="3.54296875" style="258" customWidth="1"/>
    <col min="14842" max="14842" width="25.453125" style="258" customWidth="1"/>
    <col min="14843" max="14843" width="22.26953125" style="258" bestFit="1" customWidth="1"/>
    <col min="14844" max="14844" width="17.453125" style="258" customWidth="1"/>
    <col min="14845" max="14845" width="18.1796875" style="258" customWidth="1"/>
    <col min="14846" max="14847" width="17.1796875" style="258" customWidth="1"/>
    <col min="14848" max="14848" width="37" style="258" bestFit="1" customWidth="1"/>
    <col min="14849" max="14849" width="17.1796875" style="258" customWidth="1"/>
    <col min="14850" max="14850" width="22.54296875" style="258" bestFit="1" customWidth="1"/>
    <col min="14851" max="14851" width="16.453125" style="258" customWidth="1"/>
    <col min="14852" max="14863" width="4.1796875" style="258" customWidth="1"/>
    <col min="14864" max="15096" width="10.90625" style="258"/>
    <col min="15097" max="15097" width="3.54296875" style="258" customWidth="1"/>
    <col min="15098" max="15098" width="25.453125" style="258" customWidth="1"/>
    <col min="15099" max="15099" width="22.26953125" style="258" bestFit="1" customWidth="1"/>
    <col min="15100" max="15100" width="17.453125" style="258" customWidth="1"/>
    <col min="15101" max="15101" width="18.1796875" style="258" customWidth="1"/>
    <col min="15102" max="15103" width="17.1796875" style="258" customWidth="1"/>
    <col min="15104" max="15104" width="37" style="258" bestFit="1" customWidth="1"/>
    <col min="15105" max="15105" width="17.1796875" style="258" customWidth="1"/>
    <col min="15106" max="15106" width="22.54296875" style="258" bestFit="1" customWidth="1"/>
    <col min="15107" max="15107" width="16.453125" style="258" customWidth="1"/>
    <col min="15108" max="15119" width="4.1796875" style="258" customWidth="1"/>
    <col min="15120" max="15352" width="10.90625" style="258"/>
    <col min="15353" max="15353" width="3.54296875" style="258" customWidth="1"/>
    <col min="15354" max="15354" width="25.453125" style="258" customWidth="1"/>
    <col min="15355" max="15355" width="22.26953125" style="258" bestFit="1" customWidth="1"/>
    <col min="15356" max="15356" width="17.453125" style="258" customWidth="1"/>
    <col min="15357" max="15357" width="18.1796875" style="258" customWidth="1"/>
    <col min="15358" max="15359" width="17.1796875" style="258" customWidth="1"/>
    <col min="15360" max="15360" width="37" style="258" bestFit="1" customWidth="1"/>
    <col min="15361" max="15361" width="17.1796875" style="258" customWidth="1"/>
    <col min="15362" max="15362" width="22.54296875" style="258" bestFit="1" customWidth="1"/>
    <col min="15363" max="15363" width="16.453125" style="258" customWidth="1"/>
    <col min="15364" max="15375" width="4.1796875" style="258" customWidth="1"/>
    <col min="15376" max="15608" width="10.90625" style="258"/>
    <col min="15609" max="15609" width="3.54296875" style="258" customWidth="1"/>
    <col min="15610" max="15610" width="25.453125" style="258" customWidth="1"/>
    <col min="15611" max="15611" width="22.26953125" style="258" bestFit="1" customWidth="1"/>
    <col min="15612" max="15612" width="17.453125" style="258" customWidth="1"/>
    <col min="15613" max="15613" width="18.1796875" style="258" customWidth="1"/>
    <col min="15614" max="15615" width="17.1796875" style="258" customWidth="1"/>
    <col min="15616" max="15616" width="37" style="258" bestFit="1" customWidth="1"/>
    <col min="15617" max="15617" width="17.1796875" style="258" customWidth="1"/>
    <col min="15618" max="15618" width="22.54296875" style="258" bestFit="1" customWidth="1"/>
    <col min="15619" max="15619" width="16.453125" style="258" customWidth="1"/>
    <col min="15620" max="15631" width="4.1796875" style="258" customWidth="1"/>
    <col min="15632" max="15864" width="10.90625" style="258"/>
    <col min="15865" max="15865" width="3.54296875" style="258" customWidth="1"/>
    <col min="15866" max="15866" width="25.453125" style="258" customWidth="1"/>
    <col min="15867" max="15867" width="22.26953125" style="258" bestFit="1" customWidth="1"/>
    <col min="15868" max="15868" width="17.453125" style="258" customWidth="1"/>
    <col min="15869" max="15869" width="18.1796875" style="258" customWidth="1"/>
    <col min="15870" max="15871" width="17.1796875" style="258" customWidth="1"/>
    <col min="15872" max="15872" width="37" style="258" bestFit="1" customWidth="1"/>
    <col min="15873" max="15873" width="17.1796875" style="258" customWidth="1"/>
    <col min="15874" max="15874" width="22.54296875" style="258" bestFit="1" customWidth="1"/>
    <col min="15875" max="15875" width="16.453125" style="258" customWidth="1"/>
    <col min="15876" max="15887" width="4.1796875" style="258" customWidth="1"/>
    <col min="15888" max="16120" width="10.90625" style="258"/>
    <col min="16121" max="16121" width="3.54296875" style="258" customWidth="1"/>
    <col min="16122" max="16122" width="25.453125" style="258" customWidth="1"/>
    <col min="16123" max="16123" width="22.26953125" style="258" bestFit="1" customWidth="1"/>
    <col min="16124" max="16124" width="17.453125" style="258" customWidth="1"/>
    <col min="16125" max="16125" width="18.1796875" style="258" customWidth="1"/>
    <col min="16126" max="16127" width="17.1796875" style="258" customWidth="1"/>
    <col min="16128" max="16128" width="37" style="258" bestFit="1" customWidth="1"/>
    <col min="16129" max="16129" width="17.1796875" style="258" customWidth="1"/>
    <col min="16130" max="16130" width="22.54296875" style="258" bestFit="1" customWidth="1"/>
    <col min="16131" max="16131" width="16.453125" style="258" customWidth="1"/>
    <col min="16132" max="16143" width="4.1796875" style="258" customWidth="1"/>
    <col min="16144" max="16375" width="10.90625" style="258"/>
    <col min="16376" max="16384" width="11.453125" style="258" customWidth="1"/>
  </cols>
  <sheetData>
    <row r="1" spans="1:25" x14ac:dyDescent="0.35">
      <c r="A1" s="42"/>
      <c r="B1" s="43"/>
      <c r="C1" s="1178"/>
      <c r="D1" s="1195"/>
      <c r="E1" s="42"/>
      <c r="F1" s="1196"/>
      <c r="G1" s="42"/>
      <c r="H1" s="42"/>
      <c r="I1" s="42"/>
      <c r="J1" s="43"/>
      <c r="K1" s="42"/>
      <c r="L1" s="42"/>
      <c r="M1" s="42"/>
      <c r="N1" s="42"/>
      <c r="O1" s="42"/>
      <c r="P1" s="42"/>
      <c r="Q1" s="42"/>
      <c r="R1" s="42"/>
      <c r="S1" s="42"/>
      <c r="T1" s="42"/>
      <c r="U1" s="42"/>
      <c r="V1" s="42"/>
      <c r="W1" s="42"/>
      <c r="X1" s="42"/>
      <c r="Y1" s="42"/>
    </row>
    <row r="2" spans="1:25" x14ac:dyDescent="0.35">
      <c r="A2" s="42"/>
      <c r="B2" s="43"/>
      <c r="C2" s="1178"/>
      <c r="D2" s="1195"/>
      <c r="E2" s="42"/>
      <c r="F2" s="1196"/>
      <c r="G2" s="42"/>
      <c r="H2" s="42"/>
      <c r="I2" s="42"/>
      <c r="J2" s="43"/>
      <c r="K2" s="42"/>
      <c r="L2" s="42"/>
      <c r="M2" s="42"/>
      <c r="N2" s="42"/>
      <c r="O2" s="42"/>
      <c r="P2" s="42"/>
      <c r="Q2" s="42"/>
      <c r="R2" s="42"/>
      <c r="S2" s="42"/>
      <c r="T2" s="42"/>
      <c r="U2" s="42"/>
      <c r="V2" s="42"/>
      <c r="W2" s="42"/>
      <c r="X2" s="42"/>
      <c r="Y2" s="42"/>
    </row>
    <row r="3" spans="1:25" ht="22.5" customHeight="1" x14ac:dyDescent="0.35">
      <c r="A3" s="42"/>
      <c r="B3" s="43"/>
      <c r="C3" s="1178"/>
      <c r="D3" s="1195"/>
      <c r="E3" s="1197"/>
      <c r="F3" s="1198"/>
      <c r="G3" s="1199"/>
      <c r="H3" s="1199"/>
      <c r="I3" s="1199"/>
      <c r="J3" s="1200"/>
      <c r="K3" s="1199"/>
      <c r="L3" s="1199"/>
      <c r="M3" s="1199"/>
      <c r="N3" s="1199"/>
      <c r="O3" s="1199"/>
      <c r="P3" s="1199"/>
      <c r="Q3" s="1199"/>
      <c r="R3" s="1199"/>
      <c r="S3" s="1199"/>
      <c r="T3" s="1199"/>
      <c r="U3" s="1199"/>
      <c r="V3" s="42"/>
      <c r="W3" s="42"/>
      <c r="X3" s="42"/>
      <c r="Y3" s="42"/>
    </row>
    <row r="4" spans="1:25" ht="22.5" customHeight="1" x14ac:dyDescent="0.35">
      <c r="A4" s="42"/>
      <c r="B4" s="43"/>
      <c r="C4" s="1178"/>
      <c r="D4" s="1195"/>
      <c r="E4" s="1197"/>
      <c r="F4" s="1198"/>
      <c r="G4" s="1199"/>
      <c r="H4" s="1199"/>
      <c r="I4" s="1199"/>
      <c r="J4" s="1200"/>
      <c r="K4" s="1199"/>
      <c r="L4" s="1199"/>
      <c r="M4" s="1199"/>
      <c r="N4" s="1199"/>
      <c r="O4" s="1199"/>
      <c r="P4" s="1199"/>
      <c r="Q4" s="1199"/>
      <c r="R4" s="1199"/>
      <c r="S4" s="1199"/>
      <c r="T4" s="1199"/>
      <c r="U4" s="1199"/>
      <c r="V4" s="42"/>
      <c r="W4" s="42"/>
      <c r="X4" s="42"/>
      <c r="Y4" s="42"/>
    </row>
    <row r="5" spans="1:25" ht="17.5" x14ac:dyDescent="0.35">
      <c r="A5" s="42"/>
      <c r="B5" s="1768" t="s">
        <v>1532</v>
      </c>
      <c r="C5" s="1768"/>
      <c r="D5" s="1768"/>
      <c r="E5" s="1768"/>
      <c r="F5" s="1768"/>
      <c r="G5" s="1768"/>
      <c r="H5" s="1768"/>
      <c r="I5" s="1768"/>
      <c r="J5" s="1768"/>
      <c r="K5" s="1768"/>
      <c r="L5" s="1768"/>
      <c r="M5" s="1768"/>
      <c r="N5" s="1768"/>
      <c r="O5" s="1768"/>
      <c r="P5" s="1768"/>
      <c r="Q5" s="1768"/>
      <c r="R5" s="1768"/>
      <c r="S5" s="1768"/>
      <c r="T5" s="1768"/>
      <c r="U5" s="1768"/>
      <c r="V5" s="1768"/>
      <c r="W5" s="1768"/>
      <c r="X5" s="1768"/>
      <c r="Y5" s="42"/>
    </row>
    <row r="6" spans="1:25" ht="17.5" x14ac:dyDescent="0.35">
      <c r="A6" s="42"/>
      <c r="B6" s="1768" t="s">
        <v>1803</v>
      </c>
      <c r="C6" s="1768"/>
      <c r="D6" s="1768"/>
      <c r="E6" s="1768"/>
      <c r="F6" s="1768"/>
      <c r="G6" s="1768"/>
      <c r="H6" s="1768"/>
      <c r="I6" s="1768"/>
      <c r="J6" s="1768"/>
      <c r="K6" s="1768"/>
      <c r="L6" s="1768"/>
      <c r="M6" s="1768"/>
      <c r="N6" s="1768"/>
      <c r="O6" s="1768"/>
      <c r="P6" s="1768"/>
      <c r="Q6" s="1768"/>
      <c r="R6" s="1768"/>
      <c r="S6" s="1768"/>
      <c r="T6" s="1768"/>
      <c r="U6" s="1768"/>
      <c r="V6" s="1768"/>
      <c r="W6" s="1768"/>
      <c r="X6" s="1768"/>
      <c r="Y6" s="42"/>
    </row>
    <row r="7" spans="1:25" ht="17.5" x14ac:dyDescent="0.35">
      <c r="A7" s="42"/>
      <c r="B7" s="1768"/>
      <c r="C7" s="1768"/>
      <c r="D7" s="1768"/>
      <c r="E7" s="1768"/>
      <c r="F7" s="1768"/>
      <c r="G7" s="1768"/>
      <c r="H7" s="1768"/>
      <c r="I7" s="1768"/>
      <c r="J7" s="1768"/>
      <c r="K7" s="1768"/>
      <c r="L7" s="1768"/>
      <c r="M7" s="1768"/>
      <c r="N7" s="1768"/>
      <c r="O7" s="1768"/>
      <c r="P7" s="1768"/>
      <c r="Q7" s="1768"/>
      <c r="R7" s="1768"/>
      <c r="S7" s="1768"/>
      <c r="T7" s="1768"/>
      <c r="U7" s="1768"/>
      <c r="V7" s="1768"/>
      <c r="W7" s="1768"/>
      <c r="X7" s="1768"/>
      <c r="Y7" s="42"/>
    </row>
    <row r="8" spans="1:25" s="1201" customFormat="1" ht="15.75" customHeight="1" x14ac:dyDescent="0.35">
      <c r="A8" s="1173"/>
      <c r="B8" s="1767" t="s">
        <v>42</v>
      </c>
      <c r="C8" s="1760" t="s">
        <v>1533</v>
      </c>
      <c r="D8" s="1760" t="s">
        <v>1534</v>
      </c>
      <c r="E8" s="1760" t="s">
        <v>1535</v>
      </c>
      <c r="F8" s="1760" t="s">
        <v>1536</v>
      </c>
      <c r="G8" s="1760" t="s">
        <v>1537</v>
      </c>
      <c r="H8" s="1760" t="s">
        <v>1538</v>
      </c>
      <c r="I8" s="1760" t="s">
        <v>1539</v>
      </c>
      <c r="J8" s="1760" t="s">
        <v>1540</v>
      </c>
      <c r="K8" s="1760" t="s">
        <v>1541</v>
      </c>
      <c r="L8" s="1760" t="s">
        <v>1542</v>
      </c>
      <c r="M8" s="1760" t="s">
        <v>21</v>
      </c>
      <c r="N8" s="1760"/>
      <c r="O8" s="1760"/>
      <c r="P8" s="1760" t="s">
        <v>22</v>
      </c>
      <c r="Q8" s="1760"/>
      <c r="R8" s="1760"/>
      <c r="S8" s="1760" t="s">
        <v>23</v>
      </c>
      <c r="T8" s="1760"/>
      <c r="U8" s="1760"/>
      <c r="V8" s="1760" t="s">
        <v>24</v>
      </c>
      <c r="W8" s="1760"/>
      <c r="X8" s="1760"/>
      <c r="Y8" s="1173"/>
    </row>
    <row r="9" spans="1:25" s="1201" customFormat="1" ht="42" customHeight="1" x14ac:dyDescent="0.35">
      <c r="A9" s="1173"/>
      <c r="B9" s="1767"/>
      <c r="C9" s="1760"/>
      <c r="D9" s="1760"/>
      <c r="E9" s="1760"/>
      <c r="F9" s="1760"/>
      <c r="G9" s="1760"/>
      <c r="H9" s="1760"/>
      <c r="I9" s="1760"/>
      <c r="J9" s="1760"/>
      <c r="K9" s="1760"/>
      <c r="L9" s="1760"/>
      <c r="M9" s="1202" t="s">
        <v>1543</v>
      </c>
      <c r="N9" s="1202" t="s">
        <v>1544</v>
      </c>
      <c r="O9" s="1202" t="s">
        <v>1545</v>
      </c>
      <c r="P9" s="1202" t="s">
        <v>1546</v>
      </c>
      <c r="Q9" s="1202" t="s">
        <v>1547</v>
      </c>
      <c r="R9" s="1202" t="s">
        <v>1548</v>
      </c>
      <c r="S9" s="1202" t="s">
        <v>1549</v>
      </c>
      <c r="T9" s="1202" t="s">
        <v>1550</v>
      </c>
      <c r="U9" s="1202" t="s">
        <v>1551</v>
      </c>
      <c r="V9" s="1202" t="s">
        <v>1552</v>
      </c>
      <c r="W9" s="1202" t="s">
        <v>1553</v>
      </c>
      <c r="X9" s="1202" t="s">
        <v>1554</v>
      </c>
      <c r="Y9" s="1173"/>
    </row>
    <row r="10" spans="1:25" ht="51.5" customHeight="1" x14ac:dyDescent="0.35">
      <c r="A10" s="42"/>
      <c r="B10" s="1203">
        <v>1</v>
      </c>
      <c r="C10" s="564" t="s">
        <v>1555</v>
      </c>
      <c r="D10" s="1176" t="s">
        <v>1556</v>
      </c>
      <c r="E10" s="1204" t="s">
        <v>1557</v>
      </c>
      <c r="F10" s="1182" t="s">
        <v>1558</v>
      </c>
      <c r="G10" s="1118"/>
      <c r="H10" s="1118"/>
      <c r="I10" s="1204" t="s">
        <v>1559</v>
      </c>
      <c r="J10" s="1204" t="s">
        <v>1560</v>
      </c>
      <c r="K10" s="1118"/>
      <c r="L10" s="1205">
        <v>900000</v>
      </c>
      <c r="M10" s="1206"/>
      <c r="N10" s="1207"/>
      <c r="O10" s="1207"/>
      <c r="P10" s="1206"/>
      <c r="Q10" s="1207"/>
      <c r="R10" s="1207">
        <v>0.5</v>
      </c>
      <c r="S10" s="1206"/>
      <c r="T10" s="1207"/>
      <c r="U10" s="1207"/>
      <c r="V10" s="1206"/>
      <c r="W10" s="1207"/>
      <c r="X10" s="1207">
        <v>1</v>
      </c>
      <c r="Y10" s="42"/>
    </row>
    <row r="11" spans="1:25" ht="69" customHeight="1" x14ac:dyDescent="0.35">
      <c r="A11" s="42"/>
      <c r="B11" s="1203">
        <v>2</v>
      </c>
      <c r="C11" s="564" t="s">
        <v>1555</v>
      </c>
      <c r="D11" s="1176" t="s">
        <v>1561</v>
      </c>
      <c r="E11" s="1204" t="s">
        <v>1557</v>
      </c>
      <c r="F11" s="1182" t="s">
        <v>1562</v>
      </c>
      <c r="G11" s="1118"/>
      <c r="H11" s="1118"/>
      <c r="I11" s="1204" t="s">
        <v>1559</v>
      </c>
      <c r="J11" s="1204" t="s">
        <v>1563</v>
      </c>
      <c r="K11" s="1118"/>
      <c r="L11" s="1205">
        <v>900000</v>
      </c>
      <c r="M11" s="1206"/>
      <c r="N11" s="1207"/>
      <c r="O11" s="1207">
        <v>0.25</v>
      </c>
      <c r="P11" s="1206"/>
      <c r="Q11" s="1207"/>
      <c r="R11" s="1207">
        <v>0.5</v>
      </c>
      <c r="S11" s="1206"/>
      <c r="T11" s="1207"/>
      <c r="U11" s="1207">
        <v>0.75</v>
      </c>
      <c r="V11" s="1206"/>
      <c r="W11" s="1207"/>
      <c r="X11" s="1207">
        <v>1</v>
      </c>
      <c r="Y11" s="42"/>
    </row>
    <row r="12" spans="1:25" ht="77" customHeight="1" x14ac:dyDescent="0.35">
      <c r="A12" s="42"/>
      <c r="B12" s="1203">
        <v>3</v>
      </c>
      <c r="C12" s="564" t="s">
        <v>1555</v>
      </c>
      <c r="D12" s="1176" t="s">
        <v>1564</v>
      </c>
      <c r="E12" s="1204" t="s">
        <v>1565</v>
      </c>
      <c r="F12" s="1182" t="s">
        <v>1566</v>
      </c>
      <c r="G12" s="1118"/>
      <c r="H12" s="1118"/>
      <c r="I12" s="1204" t="s">
        <v>1559</v>
      </c>
      <c r="J12" s="1204" t="s">
        <v>1563</v>
      </c>
      <c r="K12" s="1118"/>
      <c r="L12" s="1208"/>
      <c r="M12" s="1206"/>
      <c r="N12" s="1207"/>
      <c r="O12" s="1207">
        <v>0.25</v>
      </c>
      <c r="P12" s="1206"/>
      <c r="Q12" s="1207"/>
      <c r="R12" s="1207">
        <v>0.5</v>
      </c>
      <c r="S12" s="1206"/>
      <c r="T12" s="1207"/>
      <c r="U12" s="1207">
        <v>0.75</v>
      </c>
      <c r="V12" s="1206"/>
      <c r="W12" s="1207"/>
      <c r="X12" s="1207">
        <v>1</v>
      </c>
      <c r="Y12" s="42"/>
    </row>
    <row r="13" spans="1:25" ht="89.5" customHeight="1" x14ac:dyDescent="0.35">
      <c r="A13" s="42"/>
      <c r="B13" s="1203">
        <v>4</v>
      </c>
      <c r="C13" s="564" t="s">
        <v>1555</v>
      </c>
      <c r="D13" s="1176" t="s">
        <v>1567</v>
      </c>
      <c r="E13" s="1204" t="s">
        <v>1568</v>
      </c>
      <c r="F13" s="1182" t="s">
        <v>1569</v>
      </c>
      <c r="G13" s="1209"/>
      <c r="H13" s="1118"/>
      <c r="I13" s="1204" t="s">
        <v>1559</v>
      </c>
      <c r="J13" s="1204" t="s">
        <v>1563</v>
      </c>
      <c r="K13" s="1118"/>
      <c r="L13" s="1205"/>
      <c r="M13" s="1206"/>
      <c r="N13" s="1207"/>
      <c r="O13" s="1207">
        <v>0.25</v>
      </c>
      <c r="P13" s="1206"/>
      <c r="Q13" s="1207"/>
      <c r="R13" s="1207">
        <v>0.5</v>
      </c>
      <c r="S13" s="1206"/>
      <c r="T13" s="1207"/>
      <c r="U13" s="1207">
        <v>0.75</v>
      </c>
      <c r="V13" s="1206"/>
      <c r="W13" s="1207"/>
      <c r="X13" s="1207">
        <v>1</v>
      </c>
      <c r="Y13" s="42"/>
    </row>
    <row r="14" spans="1:25" ht="87" customHeight="1" x14ac:dyDescent="0.35">
      <c r="A14" s="42"/>
      <c r="B14" s="1203">
        <v>5</v>
      </c>
      <c r="C14" s="1204" t="s">
        <v>1555</v>
      </c>
      <c r="D14" s="1121" t="s">
        <v>1570</v>
      </c>
      <c r="E14" s="1204" t="s">
        <v>1565</v>
      </c>
      <c r="F14" s="1182" t="s">
        <v>1571</v>
      </c>
      <c r="G14" s="1209"/>
      <c r="H14" s="1118"/>
      <c r="I14" s="1204" t="s">
        <v>1572</v>
      </c>
      <c r="J14" s="1204" t="s">
        <v>1573</v>
      </c>
      <c r="K14" s="1118"/>
      <c r="L14" s="1208"/>
      <c r="M14" s="1206"/>
      <c r="N14" s="1207">
        <v>1</v>
      </c>
      <c r="O14" s="1207"/>
      <c r="P14" s="1206"/>
      <c r="Q14" s="1207"/>
      <c r="R14" s="1206"/>
      <c r="S14" s="1206"/>
      <c r="T14" s="1207"/>
      <c r="U14" s="1207"/>
      <c r="V14" s="1206"/>
      <c r="W14" s="1207"/>
      <c r="X14" s="1206"/>
      <c r="Y14" s="42"/>
    </row>
    <row r="15" spans="1:25" ht="76.5" customHeight="1" x14ac:dyDescent="0.35">
      <c r="A15" s="42"/>
      <c r="B15" s="1203">
        <v>6</v>
      </c>
      <c r="C15" s="1204" t="s">
        <v>1555</v>
      </c>
      <c r="D15" s="1182" t="s">
        <v>1574</v>
      </c>
      <c r="E15" s="1204" t="s">
        <v>1565</v>
      </c>
      <c r="F15" s="1182" t="s">
        <v>1571</v>
      </c>
      <c r="G15" s="1209"/>
      <c r="H15" s="1118"/>
      <c r="I15" s="1204" t="s">
        <v>1575</v>
      </c>
      <c r="J15" s="1204" t="s">
        <v>1573</v>
      </c>
      <c r="K15" s="1118"/>
      <c r="L15" s="1208"/>
      <c r="M15" s="1206"/>
      <c r="N15" s="1207"/>
      <c r="O15" s="1207">
        <v>1</v>
      </c>
      <c r="P15" s="1206"/>
      <c r="Q15" s="1207"/>
      <c r="R15" s="1206"/>
      <c r="S15" s="1206"/>
      <c r="T15" s="1207"/>
      <c r="U15" s="1207"/>
      <c r="V15" s="1206"/>
      <c r="W15" s="1207"/>
      <c r="X15" s="1206"/>
      <c r="Y15" s="42"/>
    </row>
    <row r="16" spans="1:25" ht="101.25" customHeight="1" x14ac:dyDescent="0.35">
      <c r="A16" s="42"/>
      <c r="B16" s="1203">
        <v>7</v>
      </c>
      <c r="C16" s="1204" t="s">
        <v>1555</v>
      </c>
      <c r="D16" s="1182" t="s">
        <v>1576</v>
      </c>
      <c r="E16" s="1204" t="s">
        <v>1565</v>
      </c>
      <c r="F16" s="1182" t="s">
        <v>1571</v>
      </c>
      <c r="G16" s="1209"/>
      <c r="H16" s="1118"/>
      <c r="I16" s="1204" t="s">
        <v>1577</v>
      </c>
      <c r="J16" s="1204" t="s">
        <v>1573</v>
      </c>
      <c r="K16" s="1118"/>
      <c r="L16" s="1210"/>
      <c r="M16" s="1206"/>
      <c r="N16" s="1206"/>
      <c r="O16" s="1206"/>
      <c r="P16" s="1207"/>
      <c r="Q16" s="1206"/>
      <c r="R16" s="1206"/>
      <c r="S16" s="1206"/>
      <c r="T16" s="1207">
        <v>1</v>
      </c>
      <c r="U16" s="1206"/>
      <c r="V16" s="1207"/>
      <c r="W16" s="1206"/>
      <c r="X16" s="1206"/>
      <c r="Y16" s="42"/>
    </row>
    <row r="17" spans="1:25" ht="123" customHeight="1" x14ac:dyDescent="0.35">
      <c r="A17" s="42"/>
      <c r="B17" s="1203">
        <v>8</v>
      </c>
      <c r="C17" s="1204" t="s">
        <v>1555</v>
      </c>
      <c r="D17" s="1182" t="s">
        <v>1578</v>
      </c>
      <c r="E17" s="1204" t="s">
        <v>1565</v>
      </c>
      <c r="F17" s="1182" t="s">
        <v>1571</v>
      </c>
      <c r="G17" s="1209"/>
      <c r="H17" s="1118"/>
      <c r="I17" s="1204" t="s">
        <v>1579</v>
      </c>
      <c r="J17" s="1117"/>
      <c r="K17" s="1118"/>
      <c r="L17" s="1210"/>
      <c r="M17" s="1206"/>
      <c r="N17" s="1206"/>
      <c r="O17" s="1206"/>
      <c r="P17" s="1207"/>
      <c r="Q17" s="1206"/>
      <c r="R17" s="1206"/>
      <c r="S17" s="1206"/>
      <c r="T17" s="1206"/>
      <c r="U17" s="1207">
        <v>1</v>
      </c>
      <c r="V17" s="1207"/>
      <c r="W17" s="1206"/>
      <c r="X17" s="1206"/>
      <c r="Y17" s="42"/>
    </row>
    <row r="18" spans="1:25" ht="108.5" x14ac:dyDescent="0.35">
      <c r="A18" s="42"/>
      <c r="B18" s="1203">
        <v>9</v>
      </c>
      <c r="C18" s="1204" t="s">
        <v>1555</v>
      </c>
      <c r="D18" s="1182" t="s">
        <v>1580</v>
      </c>
      <c r="E18" s="1204" t="s">
        <v>1565</v>
      </c>
      <c r="F18" s="1182" t="s">
        <v>1581</v>
      </c>
      <c r="G18" s="1209"/>
      <c r="H18" s="1118"/>
      <c r="I18" s="1204" t="s">
        <v>1575</v>
      </c>
      <c r="J18" s="1117"/>
      <c r="K18" s="1118"/>
      <c r="L18" s="1210"/>
      <c r="M18" s="1206"/>
      <c r="N18" s="1206"/>
      <c r="O18" s="1206"/>
      <c r="P18" s="1207"/>
      <c r="Q18" s="1207">
        <v>1</v>
      </c>
      <c r="R18" s="1206"/>
      <c r="S18" s="1206"/>
      <c r="T18" s="1206"/>
      <c r="U18" s="1207"/>
      <c r="V18" s="1207"/>
      <c r="W18" s="1206"/>
      <c r="X18" s="1206"/>
      <c r="Y18" s="42"/>
    </row>
    <row r="19" spans="1:25" x14ac:dyDescent="0.35">
      <c r="A19" s="42"/>
      <c r="B19" s="1211"/>
      <c r="C19" s="1212"/>
      <c r="D19" s="1213"/>
      <c r="E19" s="1212"/>
      <c r="F19" s="1213"/>
      <c r="G19" s="1214"/>
      <c r="H19" s="1215"/>
      <c r="I19" s="1212"/>
      <c r="J19" s="1216"/>
      <c r="K19" s="1215"/>
      <c r="L19" s="386"/>
      <c r="M19" s="1217"/>
      <c r="N19" s="1217"/>
      <c r="O19" s="1217"/>
      <c r="P19" s="1218"/>
      <c r="Q19" s="1218"/>
      <c r="R19" s="1217"/>
      <c r="S19" s="1217"/>
      <c r="T19" s="1217"/>
      <c r="U19" s="1218"/>
      <c r="V19" s="1218"/>
      <c r="W19" s="1217"/>
      <c r="X19" s="1217"/>
      <c r="Y19" s="42"/>
    </row>
    <row r="20" spans="1:25" x14ac:dyDescent="0.35">
      <c r="A20" s="42"/>
      <c r="B20" s="1211"/>
      <c r="C20" s="1212"/>
      <c r="D20" s="1213"/>
      <c r="E20" s="1212"/>
      <c r="F20" s="1213"/>
      <c r="G20" s="1214"/>
      <c r="H20" s="1215"/>
      <c r="I20" s="1212"/>
      <c r="J20" s="1216"/>
      <c r="K20" s="1215"/>
      <c r="L20" s="386"/>
      <c r="M20" s="1217"/>
      <c r="N20" s="1217"/>
      <c r="O20" s="1217"/>
      <c r="P20" s="1218"/>
      <c r="Q20" s="1218"/>
      <c r="R20" s="1217"/>
      <c r="S20" s="1217"/>
      <c r="T20" s="1217"/>
      <c r="U20" s="1218"/>
      <c r="V20" s="1218"/>
      <c r="W20" s="1217"/>
      <c r="X20" s="1217"/>
      <c r="Y20" s="42"/>
    </row>
    <row r="21" spans="1:25" x14ac:dyDescent="0.35">
      <c r="A21" s="42"/>
      <c r="B21" s="1211"/>
      <c r="C21" s="1212"/>
      <c r="D21" s="1213"/>
      <c r="E21" s="1212"/>
      <c r="F21" s="1213"/>
      <c r="G21" s="1214"/>
      <c r="H21" s="1215"/>
      <c r="I21" s="1212"/>
      <c r="J21" s="1216"/>
      <c r="K21" s="1215"/>
      <c r="L21" s="386"/>
      <c r="M21" s="1217"/>
      <c r="N21" s="1217"/>
      <c r="O21" s="1217"/>
      <c r="P21" s="1218"/>
      <c r="Q21" s="1218"/>
      <c r="R21" s="1217"/>
      <c r="S21" s="1217"/>
      <c r="T21" s="1217"/>
      <c r="U21" s="1218"/>
      <c r="V21" s="1218"/>
      <c r="W21" s="1217"/>
      <c r="X21" s="1217"/>
      <c r="Y21" s="42"/>
    </row>
    <row r="22" spans="1:25" x14ac:dyDescent="0.35">
      <c r="A22" s="42"/>
      <c r="B22" s="1211"/>
      <c r="C22" s="1212"/>
      <c r="D22" s="1213"/>
      <c r="E22" s="1212"/>
      <c r="F22" s="1213"/>
      <c r="G22" s="1214"/>
      <c r="H22" s="1215"/>
      <c r="I22" s="1212"/>
      <c r="J22" s="1216"/>
      <c r="K22" s="1215"/>
      <c r="L22" s="386"/>
      <c r="M22" s="1217"/>
      <c r="N22" s="1217"/>
      <c r="O22" s="1217"/>
      <c r="P22" s="1218"/>
      <c r="Q22" s="1218"/>
      <c r="R22" s="1217"/>
      <c r="S22" s="1217"/>
      <c r="T22" s="1217"/>
      <c r="U22" s="1218"/>
      <c r="V22" s="1218"/>
      <c r="W22" s="1217"/>
      <c r="X22" s="1217"/>
      <c r="Y22" s="42"/>
    </row>
    <row r="23" spans="1:25" ht="5.5" customHeight="1" x14ac:dyDescent="0.35">
      <c r="A23" s="42"/>
      <c r="B23" s="1211"/>
      <c r="C23" s="1212"/>
      <c r="D23" s="1213"/>
      <c r="E23" s="1212"/>
      <c r="F23" s="1213"/>
      <c r="G23" s="1214"/>
      <c r="H23" s="1215"/>
      <c r="I23" s="1212"/>
      <c r="J23" s="1216"/>
      <c r="K23" s="1215"/>
      <c r="L23" s="386"/>
      <c r="M23" s="1217"/>
      <c r="N23" s="1217"/>
      <c r="O23" s="1217"/>
      <c r="P23" s="1218"/>
      <c r="Q23" s="1218"/>
      <c r="R23" s="1217"/>
      <c r="S23" s="1217"/>
      <c r="T23" s="1217"/>
      <c r="U23" s="1218"/>
      <c r="V23" s="1218"/>
      <c r="W23" s="1217"/>
      <c r="X23" s="1217"/>
      <c r="Y23" s="42"/>
    </row>
    <row r="24" spans="1:25" ht="35.5" customHeight="1" x14ac:dyDescent="0.35">
      <c r="A24" s="42"/>
      <c r="B24" s="1767" t="s">
        <v>42</v>
      </c>
      <c r="C24" s="1760" t="s">
        <v>1533</v>
      </c>
      <c r="D24" s="1760" t="s">
        <v>1534</v>
      </c>
      <c r="E24" s="1760" t="s">
        <v>1535</v>
      </c>
      <c r="F24" s="1760" t="s">
        <v>1536</v>
      </c>
      <c r="G24" s="1760" t="s">
        <v>1537</v>
      </c>
      <c r="H24" s="1760" t="s">
        <v>1538</v>
      </c>
      <c r="I24" s="1760" t="s">
        <v>1539</v>
      </c>
      <c r="J24" s="1760" t="s">
        <v>1540</v>
      </c>
      <c r="K24" s="1760" t="s">
        <v>1541</v>
      </c>
      <c r="L24" s="1760" t="s">
        <v>1542</v>
      </c>
      <c r="M24" s="1760" t="s">
        <v>21</v>
      </c>
      <c r="N24" s="1760"/>
      <c r="O24" s="1760"/>
      <c r="P24" s="1760" t="s">
        <v>22</v>
      </c>
      <c r="Q24" s="1760"/>
      <c r="R24" s="1760"/>
      <c r="S24" s="1760" t="s">
        <v>23</v>
      </c>
      <c r="T24" s="1760"/>
      <c r="U24" s="1760"/>
      <c r="V24" s="1760" t="s">
        <v>24</v>
      </c>
      <c r="W24" s="1760"/>
      <c r="X24" s="1760"/>
      <c r="Y24" s="42"/>
    </row>
    <row r="25" spans="1:25" ht="42" customHeight="1" x14ac:dyDescent="0.35">
      <c r="A25" s="42"/>
      <c r="B25" s="1767"/>
      <c r="C25" s="1760"/>
      <c r="D25" s="1760"/>
      <c r="E25" s="1760"/>
      <c r="F25" s="1760"/>
      <c r="G25" s="1760"/>
      <c r="H25" s="1760"/>
      <c r="I25" s="1760"/>
      <c r="J25" s="1760"/>
      <c r="K25" s="1760"/>
      <c r="L25" s="1760"/>
      <c r="M25" s="1202" t="s">
        <v>1543</v>
      </c>
      <c r="N25" s="1202" t="s">
        <v>1544</v>
      </c>
      <c r="O25" s="1202" t="s">
        <v>1545</v>
      </c>
      <c r="P25" s="1202" t="s">
        <v>1546</v>
      </c>
      <c r="Q25" s="1202" t="s">
        <v>1547</v>
      </c>
      <c r="R25" s="1202" t="s">
        <v>1548</v>
      </c>
      <c r="S25" s="1202" t="s">
        <v>1549</v>
      </c>
      <c r="T25" s="1202" t="s">
        <v>1550</v>
      </c>
      <c r="U25" s="1202" t="s">
        <v>1551</v>
      </c>
      <c r="V25" s="1202" t="s">
        <v>1552</v>
      </c>
      <c r="W25" s="1202" t="s">
        <v>1553</v>
      </c>
      <c r="X25" s="1202" t="s">
        <v>1554</v>
      </c>
      <c r="Y25" s="42"/>
    </row>
    <row r="26" spans="1:25" ht="92" customHeight="1" x14ac:dyDescent="0.35">
      <c r="B26" s="1219">
        <v>10</v>
      </c>
      <c r="C26" s="1220" t="s">
        <v>1555</v>
      </c>
      <c r="D26" s="1175" t="s">
        <v>1582</v>
      </c>
      <c r="E26" s="1220" t="s">
        <v>1565</v>
      </c>
      <c r="F26" s="1181" t="s">
        <v>1581</v>
      </c>
      <c r="G26" s="1221"/>
      <c r="H26" s="1221"/>
      <c r="I26" s="1220" t="s">
        <v>1575</v>
      </c>
      <c r="J26" s="1222"/>
      <c r="K26" s="546" t="s">
        <v>1583</v>
      </c>
      <c r="L26" s="1223">
        <v>2300</v>
      </c>
      <c r="M26" s="1224"/>
      <c r="N26" s="1224"/>
      <c r="O26" s="1224"/>
      <c r="P26" s="1225"/>
      <c r="Q26" s="1224"/>
      <c r="R26" s="1224"/>
      <c r="S26" s="1224"/>
      <c r="T26" s="1224"/>
      <c r="U26" s="1224"/>
      <c r="V26" s="1225">
        <v>1</v>
      </c>
      <c r="W26" s="1224"/>
      <c r="X26" s="1224"/>
    </row>
    <row r="27" spans="1:25" ht="31" x14ac:dyDescent="0.35">
      <c r="B27" s="1203">
        <v>11</v>
      </c>
      <c r="C27" s="1209" t="s">
        <v>1584</v>
      </c>
      <c r="D27" s="1226" t="s">
        <v>1585</v>
      </c>
      <c r="E27" s="1209" t="s">
        <v>1557</v>
      </c>
      <c r="F27" s="1182" t="s">
        <v>1581</v>
      </c>
      <c r="G27" s="1118"/>
      <c r="H27" s="1118"/>
      <c r="I27" s="1117"/>
      <c r="J27" s="1204" t="s">
        <v>1586</v>
      </c>
      <c r="K27" s="1227"/>
      <c r="L27" s="538">
        <v>135000</v>
      </c>
      <c r="M27" s="1207">
        <v>1</v>
      </c>
      <c r="N27" s="1207">
        <v>1</v>
      </c>
      <c r="O27" s="1207">
        <v>1</v>
      </c>
      <c r="P27" s="1207">
        <v>1</v>
      </c>
      <c r="Q27" s="1207">
        <v>1</v>
      </c>
      <c r="R27" s="1207">
        <v>1</v>
      </c>
      <c r="S27" s="1207">
        <v>1</v>
      </c>
      <c r="T27" s="1207">
        <v>1</v>
      </c>
      <c r="U27" s="1207">
        <v>1</v>
      </c>
      <c r="V27" s="1207">
        <v>1</v>
      </c>
      <c r="W27" s="1207">
        <v>1</v>
      </c>
      <c r="X27" s="1207">
        <v>1</v>
      </c>
    </row>
    <row r="28" spans="1:25" ht="37.5" customHeight="1" x14ac:dyDescent="0.35">
      <c r="B28" s="1203">
        <v>12</v>
      </c>
      <c r="C28" s="1209" t="s">
        <v>1555</v>
      </c>
      <c r="D28" s="1228" t="s">
        <v>1587</v>
      </c>
      <c r="E28" s="1183" t="s">
        <v>1557</v>
      </c>
      <c r="F28" s="1180" t="s">
        <v>1581</v>
      </c>
      <c r="G28" s="1183"/>
      <c r="H28" s="1183"/>
      <c r="I28" s="1184" t="s">
        <v>1588</v>
      </c>
      <c r="J28" s="1184"/>
      <c r="K28" s="1229"/>
      <c r="L28" s="1230"/>
      <c r="M28" s="1231"/>
      <c r="N28" s="1231"/>
      <c r="O28" s="1231"/>
      <c r="P28" s="1232"/>
      <c r="Q28" s="1231"/>
      <c r="R28" s="1232">
        <v>1</v>
      </c>
      <c r="S28" s="1231"/>
      <c r="T28" s="1231"/>
      <c r="U28" s="1231"/>
      <c r="V28" s="1207">
        <v>1</v>
      </c>
      <c r="W28" s="1231"/>
      <c r="X28" s="1231"/>
    </row>
    <row r="29" spans="1:25" ht="46.5" x14ac:dyDescent="0.35">
      <c r="B29" s="1203">
        <v>13</v>
      </c>
      <c r="C29" s="1209" t="s">
        <v>1589</v>
      </c>
      <c r="D29" s="1118" t="s">
        <v>1590</v>
      </c>
      <c r="E29" s="1209" t="s">
        <v>1565</v>
      </c>
      <c r="F29" s="1182" t="s">
        <v>1591</v>
      </c>
      <c r="G29" s="1118"/>
      <c r="H29" s="1118"/>
      <c r="I29" s="1204" t="s">
        <v>1572</v>
      </c>
      <c r="J29" s="1204"/>
      <c r="K29" s="1118"/>
      <c r="L29" s="1205">
        <v>100500</v>
      </c>
      <c r="M29" s="1207">
        <v>1</v>
      </c>
      <c r="N29" s="1207">
        <v>1</v>
      </c>
      <c r="O29" s="1207">
        <v>1</v>
      </c>
      <c r="P29" s="1207">
        <v>1</v>
      </c>
      <c r="Q29" s="1207">
        <v>1</v>
      </c>
      <c r="R29" s="1207">
        <v>1</v>
      </c>
      <c r="S29" s="1207">
        <v>1</v>
      </c>
      <c r="T29" s="1207">
        <v>1</v>
      </c>
      <c r="U29" s="1207">
        <v>1</v>
      </c>
      <c r="V29" s="1207">
        <v>1</v>
      </c>
      <c r="W29" s="1207">
        <v>1</v>
      </c>
      <c r="X29" s="1207">
        <v>1</v>
      </c>
    </row>
    <row r="30" spans="1:25" ht="39" customHeight="1" x14ac:dyDescent="0.35">
      <c r="B30" s="1203">
        <v>14</v>
      </c>
      <c r="C30" s="1209" t="s">
        <v>1589</v>
      </c>
      <c r="D30" s="1118" t="s">
        <v>1592</v>
      </c>
      <c r="E30" s="1209" t="s">
        <v>1565</v>
      </c>
      <c r="F30" s="1182" t="s">
        <v>1593</v>
      </c>
      <c r="G30" s="1118"/>
      <c r="H30" s="1118"/>
      <c r="I30" s="1204" t="s">
        <v>1572</v>
      </c>
      <c r="J30" s="1204"/>
      <c r="K30" s="1118"/>
      <c r="L30" s="1205">
        <v>16500</v>
      </c>
      <c r="M30" s="1207">
        <v>1</v>
      </c>
      <c r="N30" s="1207">
        <v>1</v>
      </c>
      <c r="O30" s="1207">
        <v>1</v>
      </c>
      <c r="P30" s="1207">
        <v>1</v>
      </c>
      <c r="Q30" s="1207">
        <v>1</v>
      </c>
      <c r="R30" s="1207">
        <v>1</v>
      </c>
      <c r="S30" s="1207">
        <v>1</v>
      </c>
      <c r="T30" s="1207">
        <v>1</v>
      </c>
      <c r="U30" s="1207">
        <v>1</v>
      </c>
      <c r="V30" s="1207">
        <v>1</v>
      </c>
      <c r="W30" s="1207">
        <v>1</v>
      </c>
      <c r="X30" s="1207">
        <v>1</v>
      </c>
    </row>
    <row r="31" spans="1:25" ht="77.5" x14ac:dyDescent="0.35">
      <c r="B31" s="1203">
        <v>15</v>
      </c>
      <c r="C31" s="1209" t="s">
        <v>1594</v>
      </c>
      <c r="D31" s="1118" t="s">
        <v>1595</v>
      </c>
      <c r="E31" s="1209" t="s">
        <v>1565</v>
      </c>
      <c r="F31" s="1182" t="s">
        <v>1596</v>
      </c>
      <c r="G31" s="1118"/>
      <c r="H31" s="1118"/>
      <c r="I31" s="1204" t="s">
        <v>1597</v>
      </c>
      <c r="J31" s="1204" t="s">
        <v>1598</v>
      </c>
      <c r="K31" s="1118"/>
      <c r="L31" s="1208"/>
      <c r="M31" s="1207">
        <v>1</v>
      </c>
      <c r="N31" s="1207">
        <v>1</v>
      </c>
      <c r="O31" s="1207">
        <v>1</v>
      </c>
      <c r="P31" s="1207">
        <v>1</v>
      </c>
      <c r="Q31" s="1207">
        <v>1</v>
      </c>
      <c r="R31" s="1207">
        <v>1</v>
      </c>
      <c r="S31" s="1207">
        <v>1</v>
      </c>
      <c r="T31" s="1207">
        <v>1</v>
      </c>
      <c r="U31" s="1207">
        <v>1</v>
      </c>
      <c r="V31" s="1207">
        <v>1</v>
      </c>
      <c r="W31" s="1207">
        <v>1</v>
      </c>
      <c r="X31" s="1207">
        <v>1</v>
      </c>
    </row>
    <row r="32" spans="1:25" s="42" customFormat="1" x14ac:dyDescent="0.35">
      <c r="B32" s="1761" t="s">
        <v>1599</v>
      </c>
      <c r="C32" s="1762"/>
      <c r="D32" s="1762"/>
      <c r="E32" s="1762"/>
      <c r="F32" s="1762"/>
      <c r="G32" s="1762"/>
      <c r="H32" s="1762"/>
      <c r="I32" s="1762"/>
      <c r="J32" s="1762"/>
      <c r="K32" s="1763"/>
      <c r="L32" s="1233">
        <f>SUM(L10:L31)</f>
        <v>2054300</v>
      </c>
      <c r="M32" s="1764"/>
      <c r="N32" s="1765"/>
      <c r="O32" s="1765"/>
      <c r="P32" s="1765"/>
      <c r="Q32" s="1765"/>
      <c r="R32" s="1765"/>
      <c r="S32" s="1765"/>
      <c r="T32" s="1765"/>
      <c r="U32" s="1765"/>
      <c r="V32" s="1765"/>
      <c r="W32" s="1765"/>
      <c r="X32" s="1766"/>
    </row>
    <row r="33" spans="2:24" x14ac:dyDescent="0.35">
      <c r="B33" s="43"/>
      <c r="C33" s="1178"/>
      <c r="D33" s="1195"/>
      <c r="E33" s="42"/>
      <c r="F33" s="1196"/>
      <c r="G33" s="42"/>
      <c r="H33" s="42"/>
      <c r="I33" s="42"/>
      <c r="J33" s="43"/>
      <c r="K33" s="42"/>
      <c r="L33" s="1234"/>
      <c r="M33" s="42"/>
      <c r="N33" s="42"/>
      <c r="O33" s="42"/>
      <c r="P33" s="42"/>
      <c r="Q33" s="42"/>
      <c r="R33" s="42"/>
      <c r="S33" s="42"/>
      <c r="T33" s="1235"/>
      <c r="U33" s="1235"/>
      <c r="V33" s="42"/>
      <c r="W33" s="42"/>
      <c r="X33" s="42"/>
    </row>
    <row r="34" spans="2:24" x14ac:dyDescent="0.35">
      <c r="T34" s="1239"/>
      <c r="U34" s="1239"/>
    </row>
    <row r="35" spans="2:24" x14ac:dyDescent="0.35">
      <c r="L35" s="1234"/>
      <c r="T35" s="1239"/>
      <c r="U35" s="1239"/>
    </row>
    <row r="36" spans="2:24" x14ac:dyDescent="0.35">
      <c r="L36" s="1234"/>
      <c r="T36" s="1239"/>
      <c r="U36" s="1239"/>
    </row>
    <row r="37" spans="2:24" x14ac:dyDescent="0.35">
      <c r="T37" s="1239"/>
      <c r="U37" s="1239"/>
    </row>
    <row r="38" spans="2:24" x14ac:dyDescent="0.35">
      <c r="T38" s="1239"/>
      <c r="U38" s="1239"/>
    </row>
    <row r="39" spans="2:24" x14ac:dyDescent="0.35">
      <c r="T39" s="1239"/>
      <c r="U39" s="1239"/>
    </row>
  </sheetData>
  <mergeCells count="35">
    <mergeCell ref="B5:X5"/>
    <mergeCell ref="B6:X6"/>
    <mergeCell ref="B7:X7"/>
    <mergeCell ref="B8:B9"/>
    <mergeCell ref="C8:C9"/>
    <mergeCell ref="D8:D9"/>
    <mergeCell ref="E8:E9"/>
    <mergeCell ref="F8:F9"/>
    <mergeCell ref="G8:G9"/>
    <mergeCell ref="H8:H9"/>
    <mergeCell ref="S8:U8"/>
    <mergeCell ref="V8:X8"/>
    <mergeCell ref="K8:K9"/>
    <mergeCell ref="L8:L9"/>
    <mergeCell ref="M8:O8"/>
    <mergeCell ref="P8:R8"/>
    <mergeCell ref="I8:I9"/>
    <mergeCell ref="J8:J9"/>
    <mergeCell ref="B24:B25"/>
    <mergeCell ref="C24:C25"/>
    <mergeCell ref="D24:D25"/>
    <mergeCell ref="E24:E25"/>
    <mergeCell ref="F24:F25"/>
    <mergeCell ref="V24:X24"/>
    <mergeCell ref="B32:K32"/>
    <mergeCell ref="M32:X32"/>
    <mergeCell ref="J24:J25"/>
    <mergeCell ref="K24:K25"/>
    <mergeCell ref="L24:L25"/>
    <mergeCell ref="M24:O24"/>
    <mergeCell ref="P24:R24"/>
    <mergeCell ref="S24:U24"/>
    <mergeCell ref="G24:G25"/>
    <mergeCell ref="H24:H25"/>
    <mergeCell ref="I24:I25"/>
  </mergeCells>
  <pageMargins left="0.23622047244094491" right="0.23622047244094491" top="0.39370078740157483" bottom="0.39370078740157483" header="0.31496062992125984" footer="0.15748031496062992"/>
  <pageSetup paperSize="5" scale="54" fitToHeight="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18"/>
  <sheetViews>
    <sheetView showGridLines="0" zoomScale="25" zoomScaleNormal="25" workbookViewId="0">
      <selection activeCell="L3" sqref="L3"/>
    </sheetView>
  </sheetViews>
  <sheetFormatPr baseColWidth="10" defaultRowHeight="14.5" x14ac:dyDescent="0.35"/>
  <cols>
    <col min="1" max="1" width="2" customWidth="1"/>
    <col min="3" max="3" width="19.81640625" customWidth="1"/>
    <col min="4" max="4" width="24" customWidth="1"/>
    <col min="6" max="6" width="23.1796875" customWidth="1"/>
    <col min="9" max="9" width="19.7265625" customWidth="1"/>
    <col min="10" max="10" width="15.81640625" customWidth="1"/>
    <col min="11" max="11" width="28.26953125" customWidth="1"/>
    <col min="12" max="12" width="12.7265625" customWidth="1"/>
    <col min="25" max="25" width="1.54296875" customWidth="1"/>
  </cols>
  <sheetData>
    <row r="1" spans="1:24" ht="15.5" x14ac:dyDescent="0.35">
      <c r="A1" s="258"/>
      <c r="B1" s="258"/>
      <c r="C1" s="1201"/>
      <c r="D1" s="258"/>
      <c r="E1" s="258"/>
      <c r="F1" s="258"/>
      <c r="G1" s="258"/>
      <c r="H1" s="258"/>
      <c r="I1" s="258"/>
      <c r="J1" s="258"/>
      <c r="K1" s="258"/>
      <c r="L1" s="258"/>
      <c r="M1" s="258"/>
      <c r="N1" s="258"/>
      <c r="O1" s="258"/>
      <c r="P1" s="258"/>
      <c r="Q1" s="258"/>
      <c r="R1" s="258"/>
      <c r="S1" s="258"/>
      <c r="T1" s="258"/>
      <c r="U1" s="258"/>
      <c r="V1" s="258"/>
      <c r="W1" s="258"/>
      <c r="X1" s="258"/>
    </row>
    <row r="2" spans="1:24" ht="15.5" x14ac:dyDescent="0.35">
      <c r="A2" s="258"/>
      <c r="B2" s="258"/>
      <c r="C2" s="1201"/>
      <c r="D2" s="258"/>
      <c r="E2" s="258"/>
      <c r="F2" s="42"/>
      <c r="G2" s="42"/>
      <c r="H2" s="42"/>
      <c r="I2" s="42"/>
      <c r="J2" s="42"/>
      <c r="K2" s="42"/>
      <c r="L2" s="42"/>
      <c r="M2" s="42"/>
      <c r="N2" s="42"/>
      <c r="O2" s="42"/>
      <c r="P2" s="42"/>
      <c r="Q2" s="42"/>
      <c r="R2" s="42"/>
      <c r="S2" s="42"/>
      <c r="T2" s="42"/>
      <c r="U2" s="42"/>
      <c r="V2" s="42"/>
      <c r="W2" s="258"/>
      <c r="X2" s="258"/>
    </row>
    <row r="3" spans="1:24" ht="15.5" x14ac:dyDescent="0.35">
      <c r="A3" s="258"/>
      <c r="B3" s="258"/>
      <c r="C3" s="1173"/>
      <c r="D3" s="1197"/>
      <c r="E3" s="1197"/>
      <c r="F3" s="1199"/>
      <c r="G3" s="1199"/>
      <c r="H3" s="1199"/>
      <c r="I3" s="1199"/>
      <c r="J3" s="1199"/>
      <c r="K3" s="1199"/>
      <c r="L3" s="1199"/>
      <c r="M3" s="1199"/>
      <c r="N3" s="1199"/>
      <c r="O3" s="1199"/>
      <c r="P3" s="1199"/>
      <c r="Q3" s="1199"/>
      <c r="R3" s="1199"/>
      <c r="S3" s="1199"/>
      <c r="T3" s="1199"/>
      <c r="U3" s="1199"/>
      <c r="V3" s="42"/>
      <c r="W3" s="258"/>
      <c r="X3" s="258"/>
    </row>
    <row r="4" spans="1:24" ht="15.5" x14ac:dyDescent="0.35">
      <c r="A4" s="258"/>
      <c r="B4" s="258"/>
      <c r="C4" s="1173"/>
      <c r="D4" s="1197"/>
      <c r="E4" s="1197"/>
      <c r="F4" s="1199"/>
      <c r="G4" s="1199"/>
      <c r="H4" s="1199"/>
      <c r="I4" s="1199"/>
      <c r="J4" s="1199"/>
      <c r="K4" s="1199"/>
      <c r="L4" s="1199"/>
      <c r="M4" s="1199"/>
      <c r="N4" s="1199"/>
      <c r="O4" s="1199"/>
      <c r="P4" s="1199"/>
      <c r="Q4" s="1199"/>
      <c r="R4" s="1199"/>
      <c r="S4" s="1199"/>
      <c r="T4" s="1199"/>
      <c r="U4" s="1199"/>
      <c r="V4" s="42"/>
      <c r="W4" s="258"/>
      <c r="X4" s="258"/>
    </row>
    <row r="5" spans="1:24" ht="15.5" x14ac:dyDescent="0.35">
      <c r="A5" s="258"/>
      <c r="B5" s="258"/>
      <c r="C5" s="1173"/>
      <c r="D5" s="1197"/>
      <c r="E5" s="1197"/>
      <c r="F5" s="1199"/>
      <c r="G5" s="1199"/>
      <c r="H5" s="1199"/>
      <c r="I5" s="1199"/>
      <c r="J5" s="1199"/>
      <c r="K5" s="1199"/>
      <c r="L5" s="1199"/>
      <c r="M5" s="1199"/>
      <c r="N5" s="1199"/>
      <c r="O5" s="1199"/>
      <c r="P5" s="1199"/>
      <c r="Q5" s="1199"/>
      <c r="R5" s="1199"/>
      <c r="S5" s="1199"/>
      <c r="T5" s="1199"/>
      <c r="U5" s="1199"/>
      <c r="V5" s="42"/>
      <c r="W5" s="258"/>
      <c r="X5" s="258"/>
    </row>
    <row r="6" spans="1:24" ht="17.5" x14ac:dyDescent="0.35">
      <c r="A6" s="258"/>
      <c r="B6" s="1780" t="s">
        <v>1600</v>
      </c>
      <c r="C6" s="1780"/>
      <c r="D6" s="1780"/>
      <c r="E6" s="1780"/>
      <c r="F6" s="1780"/>
      <c r="G6" s="1780"/>
      <c r="H6" s="1780"/>
      <c r="I6" s="1780"/>
      <c r="J6" s="1780"/>
      <c r="K6" s="1780"/>
      <c r="L6" s="1780"/>
      <c r="M6" s="1780"/>
      <c r="N6" s="1780"/>
      <c r="O6" s="1780"/>
      <c r="P6" s="1780"/>
      <c r="Q6" s="1780"/>
      <c r="R6" s="1780"/>
      <c r="S6" s="1780"/>
      <c r="T6" s="1780"/>
      <c r="U6" s="1780"/>
      <c r="V6" s="1780"/>
      <c r="W6" s="1780"/>
      <c r="X6" s="1780"/>
    </row>
    <row r="7" spans="1:24" ht="17.5" x14ac:dyDescent="0.35">
      <c r="A7" s="258"/>
      <c r="B7" s="1780" t="s">
        <v>1804</v>
      </c>
      <c r="C7" s="1780"/>
      <c r="D7" s="1780"/>
      <c r="E7" s="1780"/>
      <c r="F7" s="1780"/>
      <c r="G7" s="1780"/>
      <c r="H7" s="1780"/>
      <c r="I7" s="1780"/>
      <c r="J7" s="1780"/>
      <c r="K7" s="1780"/>
      <c r="L7" s="1780"/>
      <c r="M7" s="1780"/>
      <c r="N7" s="1780"/>
      <c r="O7" s="1780"/>
      <c r="P7" s="1780"/>
      <c r="Q7" s="1780"/>
      <c r="R7" s="1780"/>
      <c r="S7" s="1780"/>
      <c r="T7" s="1780"/>
      <c r="U7" s="1780"/>
      <c r="V7" s="1780"/>
      <c r="W7" s="1780"/>
      <c r="X7" s="1780"/>
    </row>
    <row r="8" spans="1:24" ht="17.5" x14ac:dyDescent="0.35">
      <c r="A8" s="258"/>
      <c r="B8" s="1780"/>
      <c r="C8" s="1780"/>
      <c r="D8" s="1780"/>
      <c r="E8" s="1780"/>
      <c r="F8" s="1780"/>
      <c r="G8" s="1780"/>
      <c r="H8" s="1780"/>
      <c r="I8" s="1780"/>
      <c r="J8" s="1780"/>
      <c r="K8" s="1780"/>
      <c r="L8" s="1780"/>
      <c r="M8" s="1780"/>
      <c r="N8" s="1780"/>
      <c r="O8" s="1780"/>
      <c r="P8" s="1780"/>
      <c r="Q8" s="1780"/>
      <c r="R8" s="1780"/>
      <c r="S8" s="1780"/>
      <c r="T8" s="1780"/>
      <c r="U8" s="1780"/>
      <c r="V8" s="1780"/>
      <c r="W8" s="1780"/>
      <c r="X8" s="1780"/>
    </row>
    <row r="9" spans="1:24" ht="15.5" x14ac:dyDescent="0.35">
      <c r="A9" s="258"/>
      <c r="B9" s="1767" t="s">
        <v>1601</v>
      </c>
      <c r="C9" s="1760" t="s">
        <v>1533</v>
      </c>
      <c r="D9" s="1760" t="s">
        <v>1534</v>
      </c>
      <c r="E9" s="1760" t="s">
        <v>1535</v>
      </c>
      <c r="F9" s="1760" t="s">
        <v>1536</v>
      </c>
      <c r="G9" s="1760" t="s">
        <v>1537</v>
      </c>
      <c r="H9" s="1760" t="s">
        <v>1538</v>
      </c>
      <c r="I9" s="1760" t="s">
        <v>1539</v>
      </c>
      <c r="J9" s="1760" t="s">
        <v>1540</v>
      </c>
      <c r="K9" s="1760" t="s">
        <v>1541</v>
      </c>
      <c r="L9" s="1760" t="s">
        <v>1602</v>
      </c>
      <c r="M9" s="1760" t="s">
        <v>21</v>
      </c>
      <c r="N9" s="1760"/>
      <c r="O9" s="1760"/>
      <c r="P9" s="1760" t="s">
        <v>22</v>
      </c>
      <c r="Q9" s="1760"/>
      <c r="R9" s="1760"/>
      <c r="S9" s="1760" t="s">
        <v>23</v>
      </c>
      <c r="T9" s="1760"/>
      <c r="U9" s="1760"/>
      <c r="V9" s="1760" t="s">
        <v>24</v>
      </c>
      <c r="W9" s="1760"/>
      <c r="X9" s="1760"/>
    </row>
    <row r="10" spans="1:24" ht="15.5" x14ac:dyDescent="0.35">
      <c r="A10" s="1201"/>
      <c r="B10" s="1767"/>
      <c r="C10" s="1760"/>
      <c r="D10" s="1760"/>
      <c r="E10" s="1760"/>
      <c r="F10" s="1760"/>
      <c r="G10" s="1760"/>
      <c r="H10" s="1760"/>
      <c r="I10" s="1760"/>
      <c r="J10" s="1760"/>
      <c r="K10" s="1760"/>
      <c r="L10" s="1760"/>
      <c r="M10" s="1240" t="s">
        <v>1543</v>
      </c>
      <c r="N10" s="1240" t="s">
        <v>1544</v>
      </c>
      <c r="O10" s="1240" t="s">
        <v>1545</v>
      </c>
      <c r="P10" s="1240" t="s">
        <v>1546</v>
      </c>
      <c r="Q10" s="1240" t="s">
        <v>1547</v>
      </c>
      <c r="R10" s="1240" t="s">
        <v>1548</v>
      </c>
      <c r="S10" s="1240" t="s">
        <v>1549</v>
      </c>
      <c r="T10" s="1240" t="s">
        <v>1550</v>
      </c>
      <c r="U10" s="1240" t="s">
        <v>1551</v>
      </c>
      <c r="V10" s="1240" t="s">
        <v>1552</v>
      </c>
      <c r="W10" s="1240" t="s">
        <v>1553</v>
      </c>
      <c r="X10" s="1240" t="s">
        <v>1554</v>
      </c>
    </row>
    <row r="11" spans="1:24" ht="58" customHeight="1" x14ac:dyDescent="0.35">
      <c r="A11" s="258"/>
      <c r="B11" s="1776">
        <v>1</v>
      </c>
      <c r="C11" s="1772" t="s">
        <v>1603</v>
      </c>
      <c r="D11" s="1778" t="s">
        <v>1604</v>
      </c>
      <c r="E11" s="1772" t="s">
        <v>1565</v>
      </c>
      <c r="F11" s="1778" t="s">
        <v>1605</v>
      </c>
      <c r="G11" s="1772" t="s">
        <v>1606</v>
      </c>
      <c r="H11" s="1772"/>
      <c r="I11" s="1772" t="s">
        <v>1607</v>
      </c>
      <c r="J11" s="1772" t="s">
        <v>143</v>
      </c>
      <c r="K11" s="1772" t="s">
        <v>668</v>
      </c>
      <c r="L11" s="1774">
        <v>6000</v>
      </c>
      <c r="M11" s="1769"/>
      <c r="N11" s="1769"/>
      <c r="O11" s="1771">
        <v>1</v>
      </c>
      <c r="P11" s="1769"/>
      <c r="Q11" s="1769"/>
      <c r="R11" s="1769"/>
      <c r="S11" s="1769"/>
      <c r="T11" s="1769"/>
      <c r="U11" s="1769"/>
      <c r="V11" s="1769"/>
      <c r="W11" s="1769"/>
      <c r="X11" s="1769"/>
    </row>
    <row r="12" spans="1:24" ht="79.5" customHeight="1" x14ac:dyDescent="0.35">
      <c r="A12" s="258"/>
      <c r="B12" s="1777"/>
      <c r="C12" s="1773"/>
      <c r="D12" s="1779"/>
      <c r="E12" s="1773"/>
      <c r="F12" s="1779"/>
      <c r="G12" s="1773"/>
      <c r="H12" s="1773"/>
      <c r="I12" s="1773"/>
      <c r="J12" s="1773"/>
      <c r="K12" s="1773"/>
      <c r="L12" s="1775"/>
      <c r="M12" s="1770"/>
      <c r="N12" s="1770"/>
      <c r="O12" s="1770"/>
      <c r="P12" s="1770"/>
      <c r="Q12" s="1770"/>
      <c r="R12" s="1770"/>
      <c r="S12" s="1770"/>
      <c r="T12" s="1770"/>
      <c r="U12" s="1770"/>
      <c r="V12" s="1770"/>
      <c r="W12" s="1770"/>
      <c r="X12" s="1770"/>
    </row>
    <row r="13" spans="1:24" ht="50.5" customHeight="1" x14ac:dyDescent="0.35">
      <c r="A13" s="258"/>
      <c r="B13" s="1776">
        <v>2</v>
      </c>
      <c r="C13" s="1772" t="s">
        <v>1603</v>
      </c>
      <c r="D13" s="1778" t="s">
        <v>1608</v>
      </c>
      <c r="E13" s="1772" t="s">
        <v>1565</v>
      </c>
      <c r="F13" s="1778" t="s">
        <v>1605</v>
      </c>
      <c r="G13" s="1772" t="s">
        <v>1609</v>
      </c>
      <c r="H13" s="1772"/>
      <c r="I13" s="1772" t="s">
        <v>1607</v>
      </c>
      <c r="J13" s="1772" t="s">
        <v>143</v>
      </c>
      <c r="K13" s="1772"/>
      <c r="L13" s="1774"/>
      <c r="M13" s="1769"/>
      <c r="N13" s="1769"/>
      <c r="O13" s="1769"/>
      <c r="P13" s="1771">
        <v>1</v>
      </c>
      <c r="Q13" s="1769"/>
      <c r="R13" s="1769"/>
      <c r="S13" s="1769"/>
      <c r="T13" s="1769"/>
      <c r="U13" s="1769"/>
      <c r="V13" s="1769"/>
      <c r="W13" s="1769"/>
      <c r="X13" s="1769"/>
    </row>
    <row r="14" spans="1:24" ht="103" customHeight="1" x14ac:dyDescent="0.35">
      <c r="A14" s="258"/>
      <c r="B14" s="1777"/>
      <c r="C14" s="1773"/>
      <c r="D14" s="1779"/>
      <c r="E14" s="1773"/>
      <c r="F14" s="1779"/>
      <c r="G14" s="1773"/>
      <c r="H14" s="1773"/>
      <c r="I14" s="1773"/>
      <c r="J14" s="1773"/>
      <c r="K14" s="1773"/>
      <c r="L14" s="1775"/>
      <c r="M14" s="1770"/>
      <c r="N14" s="1770"/>
      <c r="O14" s="1770"/>
      <c r="P14" s="1770"/>
      <c r="Q14" s="1770"/>
      <c r="R14" s="1770"/>
      <c r="S14" s="1770"/>
      <c r="T14" s="1770"/>
      <c r="U14" s="1770"/>
      <c r="V14" s="1770"/>
      <c r="W14" s="1770"/>
      <c r="X14" s="1770"/>
    </row>
    <row r="15" spans="1:24" ht="150.5" customHeight="1" x14ac:dyDescent="0.35">
      <c r="A15" s="258"/>
      <c r="B15" s="1241">
        <v>3</v>
      </c>
      <c r="C15" s="1183" t="s">
        <v>1603</v>
      </c>
      <c r="D15" s="1180" t="s">
        <v>1610</v>
      </c>
      <c r="E15" s="1183" t="s">
        <v>1565</v>
      </c>
      <c r="F15" s="1180" t="s">
        <v>1605</v>
      </c>
      <c r="G15" s="1209" t="s">
        <v>1606</v>
      </c>
      <c r="H15" s="1118"/>
      <c r="I15" s="1209" t="s">
        <v>1607</v>
      </c>
      <c r="J15" s="1209" t="s">
        <v>143</v>
      </c>
      <c r="K15" s="1183"/>
      <c r="L15" s="1242"/>
      <c r="M15" s="1243"/>
      <c r="N15" s="1244"/>
      <c r="O15" s="1244"/>
      <c r="P15" s="1243"/>
      <c r="Q15" s="1244">
        <v>1</v>
      </c>
      <c r="R15" s="1243"/>
      <c r="S15" s="1243"/>
      <c r="T15" s="1244"/>
      <c r="U15" s="1244"/>
      <c r="V15" s="1243"/>
      <c r="W15" s="1244"/>
      <c r="X15" s="1243"/>
    </row>
    <row r="16" spans="1:24" ht="159.5" customHeight="1" x14ac:dyDescent="0.35">
      <c r="A16" s="258"/>
      <c r="B16" s="1101">
        <v>4</v>
      </c>
      <c r="C16" s="1209" t="s">
        <v>1603</v>
      </c>
      <c r="D16" s="1182" t="s">
        <v>1611</v>
      </c>
      <c r="E16" s="1245" t="s">
        <v>1565</v>
      </c>
      <c r="F16" s="1182" t="s">
        <v>1605</v>
      </c>
      <c r="G16" s="1209" t="s">
        <v>1606</v>
      </c>
      <c r="H16" s="1118"/>
      <c r="I16" s="1209" t="s">
        <v>1607</v>
      </c>
      <c r="J16" s="1118" t="s">
        <v>143</v>
      </c>
      <c r="K16" s="1118"/>
      <c r="L16" s="1246"/>
      <c r="M16" s="1247"/>
      <c r="N16" s="1248"/>
      <c r="O16" s="1248"/>
      <c r="P16" s="1247"/>
      <c r="Q16" s="1248"/>
      <c r="R16" s="1248">
        <v>1</v>
      </c>
      <c r="S16" s="1248"/>
      <c r="T16" s="1248"/>
      <c r="U16" s="1248"/>
      <c r="V16" s="1247"/>
      <c r="W16" s="1248"/>
      <c r="X16" s="1247"/>
    </row>
    <row r="17" spans="1:24" ht="15.5" x14ac:dyDescent="0.35">
      <c r="A17" s="42"/>
      <c r="B17" s="1761" t="s">
        <v>1599</v>
      </c>
      <c r="C17" s="1762"/>
      <c r="D17" s="1762"/>
      <c r="E17" s="1762"/>
      <c r="F17" s="1762"/>
      <c r="G17" s="1762"/>
      <c r="H17" s="1762"/>
      <c r="I17" s="1762"/>
      <c r="J17" s="1762"/>
      <c r="K17" s="1763"/>
      <c r="L17" s="1249">
        <v>6000</v>
      </c>
      <c r="M17" s="1764"/>
      <c r="N17" s="1765"/>
      <c r="O17" s="1765"/>
      <c r="P17" s="1765"/>
      <c r="Q17" s="1765"/>
      <c r="R17" s="1765"/>
      <c r="S17" s="1765"/>
      <c r="T17" s="1765"/>
      <c r="U17" s="1765"/>
      <c r="V17" s="1765"/>
      <c r="W17" s="1765"/>
      <c r="X17" s="1766"/>
    </row>
    <row r="18" spans="1:24" ht="15.5" x14ac:dyDescent="0.35">
      <c r="A18" s="258"/>
      <c r="B18" s="42"/>
      <c r="C18" s="1173"/>
      <c r="D18" s="42"/>
      <c r="E18" s="42"/>
      <c r="F18" s="42"/>
      <c r="G18" s="42"/>
      <c r="H18" s="42"/>
      <c r="I18" s="42"/>
      <c r="J18" s="1250"/>
      <c r="K18" s="42"/>
      <c r="L18" s="258"/>
      <c r="M18" s="42"/>
      <c r="N18" s="42"/>
      <c r="O18" s="42"/>
      <c r="P18" s="42"/>
      <c r="Q18" s="42"/>
      <c r="R18" s="42"/>
      <c r="S18" s="42"/>
      <c r="T18" s="1235"/>
      <c r="U18" s="1235"/>
      <c r="V18" s="42"/>
      <c r="W18" s="42"/>
      <c r="X18" s="42"/>
    </row>
  </sheetData>
  <mergeCells count="66">
    <mergeCell ref="B6:X6"/>
    <mergeCell ref="B7:X7"/>
    <mergeCell ref="B8:X8"/>
    <mergeCell ref="B9:B10"/>
    <mergeCell ref="C9:C10"/>
    <mergeCell ref="D9:D10"/>
    <mergeCell ref="E9:E10"/>
    <mergeCell ref="F9:F10"/>
    <mergeCell ref="G9:G10"/>
    <mergeCell ref="H9:H10"/>
    <mergeCell ref="S9:U9"/>
    <mergeCell ref="V9:X9"/>
    <mergeCell ref="K9:K10"/>
    <mergeCell ref="L9:L10"/>
    <mergeCell ref="M9:O9"/>
    <mergeCell ref="P9:R9"/>
    <mergeCell ref="I9:I10"/>
    <mergeCell ref="J9:J10"/>
    <mergeCell ref="B11:B12"/>
    <mergeCell ref="C11:C12"/>
    <mergeCell ref="D11:D12"/>
    <mergeCell ref="E11:E12"/>
    <mergeCell ref="F11:F12"/>
    <mergeCell ref="G13:G14"/>
    <mergeCell ref="H13:H14"/>
    <mergeCell ref="P11:P12"/>
    <mergeCell ref="Q11:Q12"/>
    <mergeCell ref="R11:R12"/>
    <mergeCell ref="J11:J12"/>
    <mergeCell ref="K11:K12"/>
    <mergeCell ref="L11:L12"/>
    <mergeCell ref="M11:M12"/>
    <mergeCell ref="N11:N12"/>
    <mergeCell ref="O11:O12"/>
    <mergeCell ref="M13:M14"/>
    <mergeCell ref="N13:N14"/>
    <mergeCell ref="G11:G12"/>
    <mergeCell ref="H11:H12"/>
    <mergeCell ref="I11:I12"/>
    <mergeCell ref="B13:B14"/>
    <mergeCell ref="C13:C14"/>
    <mergeCell ref="D13:D14"/>
    <mergeCell ref="E13:E14"/>
    <mergeCell ref="F13:F14"/>
    <mergeCell ref="V11:V12"/>
    <mergeCell ref="W11:W12"/>
    <mergeCell ref="X11:X12"/>
    <mergeCell ref="S11:S12"/>
    <mergeCell ref="T11:T12"/>
    <mergeCell ref="U11:U12"/>
    <mergeCell ref="U13:U14"/>
    <mergeCell ref="V13:V14"/>
    <mergeCell ref="W13:W14"/>
    <mergeCell ref="X13:X14"/>
    <mergeCell ref="B17:K17"/>
    <mergeCell ref="M17:X17"/>
    <mergeCell ref="O13:O14"/>
    <mergeCell ref="P13:P14"/>
    <mergeCell ref="Q13:Q14"/>
    <mergeCell ref="R13:R14"/>
    <mergeCell ref="S13:S14"/>
    <mergeCell ref="T13:T14"/>
    <mergeCell ref="I13:I14"/>
    <mergeCell ref="J13:J14"/>
    <mergeCell ref="K13:K14"/>
    <mergeCell ref="L13:L14"/>
  </mergeCells>
  <pageMargins left="0.7" right="0.7" top="0.75" bottom="0.75" header="0.3" footer="0.3"/>
  <pageSetup paperSize="5"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showGridLines="0" view="pageBreakPreview" zoomScale="25" zoomScaleNormal="40" zoomScaleSheetLayoutView="25" workbookViewId="0">
      <selection activeCell="B6" sqref="B6:Y6"/>
    </sheetView>
  </sheetViews>
  <sheetFormatPr baseColWidth="10" defaultColWidth="11.453125" defaultRowHeight="15.5" x14ac:dyDescent="0.35"/>
  <cols>
    <col min="1" max="1" width="33.54296875" style="21" customWidth="1"/>
    <col min="2" max="2" width="36.54296875" style="21" customWidth="1"/>
    <col min="3" max="3" width="16.453125" style="672" customWidth="1"/>
    <col min="4" max="4" width="15.1796875" style="672" customWidth="1"/>
    <col min="5" max="5" width="12.453125" style="672" customWidth="1"/>
    <col min="6" max="6" width="36" style="21" customWidth="1"/>
    <col min="7" max="7" width="7.1796875" style="673" customWidth="1"/>
    <col min="8" max="8" width="44" style="21" customWidth="1"/>
    <col min="9" max="9" width="15.26953125" style="23" customWidth="1"/>
    <col min="10" max="21" width="7.54296875" style="21" bestFit="1" customWidth="1"/>
    <col min="22" max="22" width="33.7265625" style="21" customWidth="1"/>
    <col min="23" max="23" width="52.26953125" style="21" customWidth="1"/>
    <col min="24" max="24" width="38.54296875" style="737" customWidth="1"/>
    <col min="25" max="25" width="32.453125" style="738" customWidth="1"/>
    <col min="26" max="26" width="26.81640625" style="674" customWidth="1"/>
    <col min="27" max="27" width="22.81640625" style="22" customWidth="1"/>
    <col min="28" max="28" width="19" style="22" bestFit="1" customWidth="1"/>
    <col min="29" max="16384" width="11.453125" style="22"/>
  </cols>
  <sheetData>
    <row r="1" spans="1:29" x14ac:dyDescent="0.35">
      <c r="W1" s="25"/>
      <c r="X1" s="25"/>
      <c r="Y1" s="25"/>
    </row>
    <row r="2" spans="1:29" ht="18" x14ac:dyDescent="0.35">
      <c r="K2"/>
      <c r="V2" s="675"/>
      <c r="W2" s="2"/>
      <c r="X2" s="1"/>
      <c r="Y2" s="2"/>
    </row>
    <row r="3" spans="1:29" ht="18" x14ac:dyDescent="0.35">
      <c r="V3" s="675"/>
      <c r="W3" s="1"/>
      <c r="X3" s="1"/>
      <c r="Y3" s="2"/>
    </row>
    <row r="4" spans="1:29" s="431" customFormat="1" ht="20.5" x14ac:dyDescent="0.45">
      <c r="A4" s="1649" t="s">
        <v>9</v>
      </c>
      <c r="B4" s="1649"/>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676"/>
    </row>
    <row r="5" spans="1:29" s="431" customFormat="1" ht="20.5" x14ac:dyDescent="0.45">
      <c r="A5" s="1649" t="s">
        <v>404</v>
      </c>
      <c r="B5" s="1649"/>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676"/>
    </row>
    <row r="6" spans="1:29" s="1" customFormat="1" ht="25" customHeight="1" x14ac:dyDescent="0.4">
      <c r="A6" s="677" t="s">
        <v>10</v>
      </c>
      <c r="B6" s="1650" t="s">
        <v>707</v>
      </c>
      <c r="C6" s="1650"/>
      <c r="D6" s="1650"/>
      <c r="E6" s="1650"/>
      <c r="F6" s="1650"/>
      <c r="G6" s="1650"/>
      <c r="H6" s="1650"/>
      <c r="I6" s="1650"/>
      <c r="J6" s="1650"/>
      <c r="K6" s="1650"/>
      <c r="L6" s="1650"/>
      <c r="M6" s="1650"/>
      <c r="N6" s="1650"/>
      <c r="O6" s="1650"/>
      <c r="P6" s="1650"/>
      <c r="Q6" s="1650"/>
      <c r="R6" s="1650"/>
      <c r="S6" s="1650"/>
      <c r="T6" s="1650"/>
      <c r="U6" s="1650"/>
      <c r="V6" s="1650"/>
      <c r="W6" s="1650"/>
      <c r="X6" s="1650"/>
      <c r="Y6" s="1650"/>
      <c r="Z6" s="432"/>
    </row>
    <row r="7" spans="1:29" ht="25" customHeight="1" x14ac:dyDescent="0.35">
      <c r="A7" s="573" t="s">
        <v>11</v>
      </c>
      <c r="B7" s="1812" t="s">
        <v>12</v>
      </c>
      <c r="C7" s="1813"/>
      <c r="D7" s="1813"/>
      <c r="E7" s="1813"/>
      <c r="F7" s="1813"/>
      <c r="G7" s="1813"/>
      <c r="H7" s="1813"/>
      <c r="I7" s="1813"/>
      <c r="J7" s="1813"/>
      <c r="K7" s="1813"/>
      <c r="L7" s="1813"/>
      <c r="M7" s="1813"/>
      <c r="N7" s="1813"/>
      <c r="O7" s="1813"/>
      <c r="P7" s="1813"/>
      <c r="Q7" s="1813"/>
      <c r="R7" s="1813"/>
      <c r="S7" s="1813"/>
      <c r="T7" s="1813"/>
      <c r="U7" s="1813"/>
      <c r="V7" s="1813"/>
      <c r="W7" s="1813"/>
      <c r="X7" s="1813"/>
      <c r="Y7" s="1813"/>
      <c r="Z7" s="1813"/>
      <c r="AA7" s="1814"/>
    </row>
    <row r="8" spans="1:29" ht="35.25" customHeight="1" x14ac:dyDescent="0.35">
      <c r="A8" s="433" t="s">
        <v>402</v>
      </c>
      <c r="B8" s="1815" t="s">
        <v>401</v>
      </c>
      <c r="C8" s="1816"/>
      <c r="D8" s="1816"/>
      <c r="E8" s="1816"/>
      <c r="F8" s="1816"/>
      <c r="G8" s="1816"/>
      <c r="H8" s="1816"/>
      <c r="I8" s="1816"/>
      <c r="J8" s="1816"/>
      <c r="K8" s="1816"/>
      <c r="L8" s="1816"/>
      <c r="M8" s="1816"/>
      <c r="N8" s="1816"/>
      <c r="O8" s="1816"/>
      <c r="P8" s="1816"/>
      <c r="Q8" s="1816"/>
      <c r="R8" s="1816"/>
      <c r="S8" s="1816"/>
      <c r="T8" s="1816"/>
      <c r="U8" s="1816"/>
      <c r="V8" s="1816"/>
      <c r="W8" s="1816"/>
      <c r="X8" s="1816"/>
      <c r="Y8" s="1816"/>
      <c r="Z8" s="1816"/>
      <c r="AA8" s="1817"/>
    </row>
    <row r="9" spans="1:29" s="55" customFormat="1" ht="15" customHeight="1" x14ac:dyDescent="0.35">
      <c r="A9" s="57">
        <v>1</v>
      </c>
      <c r="B9" s="57">
        <v>2</v>
      </c>
      <c r="C9" s="434">
        <v>3</v>
      </c>
      <c r="D9" s="434">
        <v>4</v>
      </c>
      <c r="E9" s="434">
        <v>5</v>
      </c>
      <c r="F9" s="57">
        <v>6</v>
      </c>
      <c r="G9" s="1580">
        <v>7</v>
      </c>
      <c r="H9" s="1580"/>
      <c r="I9" s="226">
        <v>8</v>
      </c>
      <c r="J9" s="1818">
        <v>9</v>
      </c>
      <c r="K9" s="1819"/>
      <c r="L9" s="1819"/>
      <c r="M9" s="1819"/>
      <c r="N9" s="1819"/>
      <c r="O9" s="1819"/>
      <c r="P9" s="1819"/>
      <c r="Q9" s="1819"/>
      <c r="R9" s="1819"/>
      <c r="S9" s="1819"/>
      <c r="T9" s="1819"/>
      <c r="U9" s="1820"/>
      <c r="V9" s="57">
        <v>10</v>
      </c>
      <c r="W9" s="57">
        <v>11</v>
      </c>
      <c r="X9" s="57">
        <v>12</v>
      </c>
      <c r="Y9" s="57">
        <v>13</v>
      </c>
      <c r="Z9" s="57">
        <v>14</v>
      </c>
      <c r="AA9" s="57">
        <v>15</v>
      </c>
    </row>
    <row r="10" spans="1:29" s="56" customFormat="1" ht="15.75" customHeight="1" x14ac:dyDescent="0.35">
      <c r="A10" s="1821" t="s">
        <v>13</v>
      </c>
      <c r="B10" s="1517" t="s">
        <v>14</v>
      </c>
      <c r="C10" s="1517" t="s">
        <v>15</v>
      </c>
      <c r="D10" s="1501" t="s">
        <v>149</v>
      </c>
      <c r="E10" s="1571" t="s">
        <v>183</v>
      </c>
      <c r="F10" s="1501" t="s">
        <v>18</v>
      </c>
      <c r="G10" s="1517" t="s">
        <v>42</v>
      </c>
      <c r="H10" s="1517" t="s">
        <v>16</v>
      </c>
      <c r="I10" s="1659" t="s">
        <v>183</v>
      </c>
      <c r="J10" s="1585" t="s">
        <v>46</v>
      </c>
      <c r="K10" s="1585"/>
      <c r="L10" s="1585"/>
      <c r="M10" s="1585"/>
      <c r="N10" s="1585"/>
      <c r="O10" s="1585"/>
      <c r="P10" s="1585"/>
      <c r="Q10" s="1585"/>
      <c r="R10" s="1585"/>
      <c r="S10" s="1585"/>
      <c r="T10" s="1585"/>
      <c r="U10" s="1585"/>
      <c r="V10" s="1517" t="s">
        <v>17</v>
      </c>
      <c r="W10" s="1501" t="s">
        <v>47</v>
      </c>
      <c r="X10" s="1501"/>
      <c r="Y10" s="1586" t="s">
        <v>19</v>
      </c>
      <c r="Z10" s="1586" t="s">
        <v>20</v>
      </c>
      <c r="AA10" s="1586" t="s">
        <v>184</v>
      </c>
    </row>
    <row r="11" spans="1:29" s="48" customFormat="1" ht="38.25" customHeight="1" x14ac:dyDescent="0.35">
      <c r="A11" s="1821"/>
      <c r="B11" s="1517"/>
      <c r="C11" s="1517"/>
      <c r="D11" s="1501"/>
      <c r="E11" s="1572"/>
      <c r="F11" s="1501"/>
      <c r="G11" s="1517"/>
      <c r="H11" s="1517"/>
      <c r="I11" s="1733"/>
      <c r="J11" s="1517" t="s">
        <v>21</v>
      </c>
      <c r="K11" s="1517"/>
      <c r="L11" s="1517"/>
      <c r="M11" s="1517" t="s">
        <v>22</v>
      </c>
      <c r="N11" s="1517"/>
      <c r="O11" s="1517"/>
      <c r="P11" s="1517" t="s">
        <v>23</v>
      </c>
      <c r="Q11" s="1517"/>
      <c r="R11" s="1517"/>
      <c r="S11" s="1517" t="s">
        <v>24</v>
      </c>
      <c r="T11" s="1517"/>
      <c r="U11" s="1517"/>
      <c r="V11" s="1517"/>
      <c r="W11" s="1501" t="s">
        <v>48</v>
      </c>
      <c r="X11" s="1501" t="s">
        <v>49</v>
      </c>
      <c r="Y11" s="1586"/>
      <c r="Z11" s="1586"/>
      <c r="AA11" s="1586"/>
    </row>
    <row r="12" spans="1:29" s="48" customFormat="1" ht="28.5" customHeight="1" x14ac:dyDescent="0.35">
      <c r="A12" s="1821"/>
      <c r="B12" s="1517"/>
      <c r="C12" s="1517"/>
      <c r="D12" s="1501"/>
      <c r="E12" s="1573"/>
      <c r="F12" s="1501"/>
      <c r="G12" s="1517"/>
      <c r="H12" s="1517"/>
      <c r="I12" s="1734"/>
      <c r="J12" s="378" t="s">
        <v>0</v>
      </c>
      <c r="K12" s="378" t="s">
        <v>1</v>
      </c>
      <c r="L12" s="378" t="s">
        <v>2</v>
      </c>
      <c r="M12" s="378" t="s">
        <v>3</v>
      </c>
      <c r="N12" s="378" t="s">
        <v>2</v>
      </c>
      <c r="O12" s="378" t="s">
        <v>4</v>
      </c>
      <c r="P12" s="378" t="s">
        <v>25</v>
      </c>
      <c r="Q12" s="378" t="s">
        <v>3</v>
      </c>
      <c r="R12" s="378" t="s">
        <v>5</v>
      </c>
      <c r="S12" s="378" t="s">
        <v>6</v>
      </c>
      <c r="T12" s="378" t="s">
        <v>7</v>
      </c>
      <c r="U12" s="378" t="s">
        <v>8</v>
      </c>
      <c r="V12" s="1517"/>
      <c r="W12" s="1501"/>
      <c r="X12" s="1501"/>
      <c r="Y12" s="1586"/>
      <c r="Z12" s="1586"/>
      <c r="AA12" s="1586"/>
    </row>
    <row r="13" spans="1:29" s="686" customFormat="1" ht="64.5" customHeight="1" x14ac:dyDescent="0.35">
      <c r="A13" s="1557" t="s">
        <v>708</v>
      </c>
      <c r="B13" s="1447" t="s">
        <v>709</v>
      </c>
      <c r="C13" s="1808" t="s">
        <v>710</v>
      </c>
      <c r="D13" s="679">
        <v>0.9</v>
      </c>
      <c r="E13" s="1631">
        <v>0.5</v>
      </c>
      <c r="F13" s="1479" t="s">
        <v>711</v>
      </c>
      <c r="G13" s="680">
        <v>1</v>
      </c>
      <c r="H13" s="333" t="s">
        <v>712</v>
      </c>
      <c r="I13" s="462">
        <v>0.1</v>
      </c>
      <c r="J13" s="681"/>
      <c r="K13" s="682"/>
      <c r="L13" s="682">
        <v>0.2</v>
      </c>
      <c r="M13" s="682"/>
      <c r="N13" s="683"/>
      <c r="O13" s="682">
        <v>0.5</v>
      </c>
      <c r="P13" s="682"/>
      <c r="Q13" s="683"/>
      <c r="R13" s="682">
        <v>0.8</v>
      </c>
      <c r="S13" s="682"/>
      <c r="T13" s="682"/>
      <c r="U13" s="682">
        <v>1</v>
      </c>
      <c r="V13" s="684" t="s">
        <v>713</v>
      </c>
      <c r="W13" s="1479" t="s">
        <v>714</v>
      </c>
      <c r="X13" s="1598" t="s">
        <v>715</v>
      </c>
      <c r="Y13" s="62" t="s">
        <v>716</v>
      </c>
      <c r="Z13" s="268">
        <v>5054075</v>
      </c>
      <c r="AA13" s="685"/>
    </row>
    <row r="14" spans="1:29" ht="122.25" customHeight="1" x14ac:dyDescent="0.35">
      <c r="A14" s="1558"/>
      <c r="B14" s="1448"/>
      <c r="C14" s="1809"/>
      <c r="D14" s="687"/>
      <c r="E14" s="1632"/>
      <c r="F14" s="1480"/>
      <c r="G14" s="680">
        <v>2</v>
      </c>
      <c r="H14" s="207" t="s">
        <v>717</v>
      </c>
      <c r="I14" s="464">
        <v>0.04</v>
      </c>
      <c r="J14" s="688"/>
      <c r="K14" s="688"/>
      <c r="L14" s="688">
        <v>1</v>
      </c>
      <c r="M14" s="688"/>
      <c r="N14" s="688"/>
      <c r="O14" s="688">
        <v>1</v>
      </c>
      <c r="P14" s="688"/>
      <c r="Q14" s="688"/>
      <c r="R14" s="688">
        <v>1</v>
      </c>
      <c r="S14" s="688"/>
      <c r="T14" s="689"/>
      <c r="U14" s="688">
        <v>1</v>
      </c>
      <c r="V14" s="218" t="s">
        <v>718</v>
      </c>
      <c r="W14" s="1480"/>
      <c r="X14" s="1599"/>
      <c r="Y14" s="62" t="s">
        <v>719</v>
      </c>
      <c r="Z14" s="268">
        <v>100170</v>
      </c>
      <c r="AA14" s="19"/>
      <c r="AB14" s="690"/>
      <c r="AC14" s="690"/>
    </row>
    <row r="15" spans="1:29" ht="67.5" customHeight="1" x14ac:dyDescent="0.35">
      <c r="A15" s="1558"/>
      <c r="B15" s="1448"/>
      <c r="C15" s="1809"/>
      <c r="D15" s="687"/>
      <c r="E15" s="1632"/>
      <c r="F15" s="1480"/>
      <c r="G15" s="680">
        <v>3</v>
      </c>
      <c r="H15" s="207" t="s">
        <v>720</v>
      </c>
      <c r="I15" s="464">
        <v>0.04</v>
      </c>
      <c r="J15" s="688">
        <v>1</v>
      </c>
      <c r="K15" s="688">
        <v>1</v>
      </c>
      <c r="L15" s="688">
        <v>1</v>
      </c>
      <c r="M15" s="688">
        <v>1</v>
      </c>
      <c r="N15" s="688">
        <v>1</v>
      </c>
      <c r="O15" s="688">
        <v>1</v>
      </c>
      <c r="P15" s="688">
        <v>1</v>
      </c>
      <c r="Q15" s="688">
        <v>1</v>
      </c>
      <c r="R15" s="688">
        <v>1</v>
      </c>
      <c r="S15" s="688">
        <v>1</v>
      </c>
      <c r="T15" s="688">
        <v>1</v>
      </c>
      <c r="U15" s="688">
        <v>1</v>
      </c>
      <c r="V15" s="218" t="s">
        <v>721</v>
      </c>
      <c r="W15" s="1480"/>
      <c r="X15" s="1599"/>
      <c r="Y15" s="62" t="s">
        <v>722</v>
      </c>
      <c r="Z15" s="268">
        <v>78750</v>
      </c>
      <c r="AA15" s="19"/>
      <c r="AB15" s="690"/>
      <c r="AC15" s="690"/>
    </row>
    <row r="16" spans="1:29" ht="60" customHeight="1" x14ac:dyDescent="0.35">
      <c r="A16" s="1558"/>
      <c r="B16" s="1448"/>
      <c r="C16" s="1809"/>
      <c r="D16" s="687"/>
      <c r="E16" s="1632"/>
      <c r="F16" s="1480"/>
      <c r="G16" s="680">
        <v>4</v>
      </c>
      <c r="H16" s="333" t="s">
        <v>723</v>
      </c>
      <c r="I16" s="215">
        <v>0.06</v>
      </c>
      <c r="J16" s="691"/>
      <c r="K16" s="691"/>
      <c r="L16" s="691"/>
      <c r="M16" s="691"/>
      <c r="N16" s="691"/>
      <c r="O16" s="691"/>
      <c r="P16" s="691"/>
      <c r="Q16" s="691"/>
      <c r="R16" s="688">
        <v>1</v>
      </c>
      <c r="S16" s="691"/>
      <c r="T16" s="691"/>
      <c r="U16" s="691"/>
      <c r="V16" s="218" t="s">
        <v>724</v>
      </c>
      <c r="W16" s="1480"/>
      <c r="X16" s="1599"/>
      <c r="Y16" s="62"/>
      <c r="Z16" s="268"/>
      <c r="AA16" s="19"/>
      <c r="AB16" s="690"/>
      <c r="AC16" s="690"/>
    </row>
    <row r="17" spans="1:28" ht="63" customHeight="1" x14ac:dyDescent="0.35">
      <c r="A17" s="1558"/>
      <c r="B17" s="1449"/>
      <c r="C17" s="1810"/>
      <c r="D17" s="692"/>
      <c r="E17" s="1632"/>
      <c r="F17" s="1481"/>
      <c r="G17" s="680">
        <v>5</v>
      </c>
      <c r="H17" s="333" t="s">
        <v>725</v>
      </c>
      <c r="I17" s="693">
        <v>0.05</v>
      </c>
      <c r="J17" s="691"/>
      <c r="K17" s="691"/>
      <c r="L17" s="691"/>
      <c r="M17" s="691"/>
      <c r="N17" s="691"/>
      <c r="O17" s="691"/>
      <c r="P17" s="691"/>
      <c r="Q17" s="691"/>
      <c r="R17" s="691"/>
      <c r="S17" s="691"/>
      <c r="T17" s="688">
        <v>1</v>
      </c>
      <c r="U17" s="691"/>
      <c r="V17" s="218" t="s">
        <v>726</v>
      </c>
      <c r="W17" s="1481"/>
      <c r="X17" s="1641"/>
      <c r="Y17" s="62"/>
      <c r="Z17" s="268"/>
      <c r="AA17" s="691"/>
    </row>
    <row r="18" spans="1:28" ht="90.75" customHeight="1" x14ac:dyDescent="0.35">
      <c r="A18" s="1558"/>
      <c r="B18" s="1437" t="s">
        <v>727</v>
      </c>
      <c r="C18" s="1442">
        <v>1</v>
      </c>
      <c r="D18" s="1564">
        <v>1</v>
      </c>
      <c r="E18" s="1632"/>
      <c r="F18" s="1437" t="s">
        <v>728</v>
      </c>
      <c r="G18" s="680">
        <v>6</v>
      </c>
      <c r="H18" s="207" t="s">
        <v>729</v>
      </c>
      <c r="I18" s="215">
        <v>0.1</v>
      </c>
      <c r="J18" s="688">
        <v>1</v>
      </c>
      <c r="K18" s="688">
        <v>1</v>
      </c>
      <c r="L18" s="688">
        <v>1</v>
      </c>
      <c r="M18" s="688">
        <v>1</v>
      </c>
      <c r="N18" s="688">
        <v>1</v>
      </c>
      <c r="O18" s="688">
        <v>1</v>
      </c>
      <c r="P18" s="688">
        <v>1</v>
      </c>
      <c r="Q18" s="688">
        <v>1</v>
      </c>
      <c r="R18" s="688">
        <v>1</v>
      </c>
      <c r="S18" s="688">
        <v>1</v>
      </c>
      <c r="T18" s="688">
        <v>1</v>
      </c>
      <c r="U18" s="688">
        <v>1</v>
      </c>
      <c r="V18" s="694" t="s">
        <v>730</v>
      </c>
      <c r="W18" s="1806" t="s">
        <v>731</v>
      </c>
      <c r="X18" s="1598" t="s">
        <v>732</v>
      </c>
      <c r="Y18" s="695" t="s">
        <v>733</v>
      </c>
      <c r="Z18" s="268">
        <v>729042887.26999998</v>
      </c>
      <c r="AA18" s="691"/>
    </row>
    <row r="19" spans="1:28" ht="57.75" customHeight="1" x14ac:dyDescent="0.35">
      <c r="A19" s="1558"/>
      <c r="B19" s="1437"/>
      <c r="C19" s="1442"/>
      <c r="D19" s="1564"/>
      <c r="E19" s="1632"/>
      <c r="F19" s="1437"/>
      <c r="G19" s="680">
        <v>7</v>
      </c>
      <c r="H19" s="207" t="s">
        <v>734</v>
      </c>
      <c r="I19" s="215">
        <v>0.01</v>
      </c>
      <c r="J19" s="688">
        <v>1</v>
      </c>
      <c r="K19" s="688">
        <v>1</v>
      </c>
      <c r="L19" s="688">
        <v>1</v>
      </c>
      <c r="M19" s="688">
        <v>1</v>
      </c>
      <c r="N19" s="688">
        <v>1</v>
      </c>
      <c r="O19" s="688">
        <v>1</v>
      </c>
      <c r="P19" s="688">
        <v>1</v>
      </c>
      <c r="Q19" s="688">
        <v>1</v>
      </c>
      <c r="R19" s="688">
        <v>1</v>
      </c>
      <c r="S19" s="688">
        <v>1</v>
      </c>
      <c r="T19" s="688">
        <v>1</v>
      </c>
      <c r="U19" s="688">
        <v>1</v>
      </c>
      <c r="V19" s="207" t="s">
        <v>726</v>
      </c>
      <c r="W19" s="1807"/>
      <c r="X19" s="1599"/>
      <c r="Y19" s="695"/>
      <c r="Z19" s="268"/>
      <c r="AA19" s="691"/>
    </row>
    <row r="20" spans="1:28" ht="53.25" customHeight="1" x14ac:dyDescent="0.35">
      <c r="A20" s="1558"/>
      <c r="B20" s="1437"/>
      <c r="C20" s="1442"/>
      <c r="D20" s="1564"/>
      <c r="E20" s="1632"/>
      <c r="F20" s="1437"/>
      <c r="G20" s="680">
        <v>8</v>
      </c>
      <c r="H20" s="207" t="s">
        <v>735</v>
      </c>
      <c r="I20" s="215">
        <v>0.05</v>
      </c>
      <c r="J20" s="688">
        <v>1</v>
      </c>
      <c r="K20" s="688">
        <v>1</v>
      </c>
      <c r="L20" s="688">
        <v>1</v>
      </c>
      <c r="M20" s="688">
        <v>1</v>
      </c>
      <c r="N20" s="688">
        <v>1</v>
      </c>
      <c r="O20" s="688">
        <v>1</v>
      </c>
      <c r="P20" s="688">
        <v>1</v>
      </c>
      <c r="Q20" s="688">
        <v>1</v>
      </c>
      <c r="R20" s="688">
        <v>1</v>
      </c>
      <c r="S20" s="688">
        <v>1</v>
      </c>
      <c r="T20" s="688">
        <v>1</v>
      </c>
      <c r="U20" s="688">
        <v>1</v>
      </c>
      <c r="V20" s="207" t="s">
        <v>736</v>
      </c>
      <c r="W20" s="1807"/>
      <c r="X20" s="1599"/>
      <c r="Y20" s="695"/>
      <c r="Z20" s="268"/>
      <c r="AA20" s="691"/>
    </row>
    <row r="21" spans="1:28" ht="68.25" customHeight="1" x14ac:dyDescent="0.35">
      <c r="A21" s="1558"/>
      <c r="B21" s="1437"/>
      <c r="C21" s="1442"/>
      <c r="D21" s="1564"/>
      <c r="E21" s="1632"/>
      <c r="F21" s="1437"/>
      <c r="G21" s="680">
        <v>9</v>
      </c>
      <c r="H21" s="207" t="s">
        <v>737</v>
      </c>
      <c r="I21" s="215">
        <v>0.05</v>
      </c>
      <c r="J21" s="688">
        <v>1</v>
      </c>
      <c r="K21" s="696">
        <v>1</v>
      </c>
      <c r="L21" s="696">
        <v>1</v>
      </c>
      <c r="M21" s="696">
        <v>1</v>
      </c>
      <c r="N21" s="696">
        <v>1</v>
      </c>
      <c r="O21" s="696">
        <v>1</v>
      </c>
      <c r="P21" s="696">
        <v>1</v>
      </c>
      <c r="Q21" s="696">
        <v>1</v>
      </c>
      <c r="R21" s="696">
        <v>1</v>
      </c>
      <c r="S21" s="688">
        <v>1</v>
      </c>
      <c r="T21" s="688">
        <v>1</v>
      </c>
      <c r="U21" s="688">
        <v>1</v>
      </c>
      <c r="V21" s="207" t="s">
        <v>738</v>
      </c>
      <c r="W21" s="1807"/>
      <c r="X21" s="1599"/>
      <c r="Y21" s="695"/>
      <c r="Z21" s="268"/>
      <c r="AA21" s="691"/>
    </row>
    <row r="22" spans="1:28" ht="50.25" customHeight="1" x14ac:dyDescent="0.35">
      <c r="A22" s="1558"/>
      <c r="B22" s="1436" t="s">
        <v>739</v>
      </c>
      <c r="C22" s="1462">
        <v>0.95</v>
      </c>
      <c r="D22" s="1564">
        <v>0.95</v>
      </c>
      <c r="E22" s="1632"/>
      <c r="F22" s="1437" t="s">
        <v>740</v>
      </c>
      <c r="G22" s="680">
        <v>10</v>
      </c>
      <c r="H22" s="333" t="s">
        <v>741</v>
      </c>
      <c r="I22" s="697">
        <v>0.05</v>
      </c>
      <c r="J22" s="688">
        <v>1</v>
      </c>
      <c r="K22" s="698"/>
      <c r="L22" s="698"/>
      <c r="M22" s="698"/>
      <c r="N22" s="698"/>
      <c r="O22" s="698"/>
      <c r="P22" s="698"/>
      <c r="Q22" s="698"/>
      <c r="R22" s="698"/>
      <c r="S22" s="698"/>
      <c r="T22" s="698"/>
      <c r="U22" s="698"/>
      <c r="V22" s="207" t="s">
        <v>742</v>
      </c>
      <c r="W22" s="1804" t="s">
        <v>743</v>
      </c>
      <c r="X22" s="1598" t="s">
        <v>744</v>
      </c>
      <c r="Y22" s="1792"/>
      <c r="Z22" s="1794"/>
      <c r="AA22" s="1796"/>
    </row>
    <row r="23" spans="1:28" ht="60" customHeight="1" x14ac:dyDescent="0.35">
      <c r="A23" s="1558"/>
      <c r="B23" s="1436"/>
      <c r="C23" s="1462"/>
      <c r="D23" s="1564"/>
      <c r="E23" s="1632"/>
      <c r="F23" s="1437"/>
      <c r="G23" s="680">
        <v>11</v>
      </c>
      <c r="H23" s="207" t="s">
        <v>745</v>
      </c>
      <c r="I23" s="215">
        <v>0.05</v>
      </c>
      <c r="J23" s="22"/>
      <c r="K23" s="688">
        <v>1</v>
      </c>
      <c r="L23" s="688">
        <v>1</v>
      </c>
      <c r="M23" s="688">
        <v>1</v>
      </c>
      <c r="N23" s="688">
        <v>1</v>
      </c>
      <c r="O23" s="688">
        <v>1</v>
      </c>
      <c r="P23" s="688">
        <v>1</v>
      </c>
      <c r="Q23" s="688">
        <v>1</v>
      </c>
      <c r="R23" s="688">
        <v>1</v>
      </c>
      <c r="S23" s="688">
        <v>1</v>
      </c>
      <c r="T23" s="688">
        <v>1</v>
      </c>
      <c r="U23" s="688">
        <v>1</v>
      </c>
      <c r="V23" s="1598" t="s">
        <v>746</v>
      </c>
      <c r="W23" s="1805"/>
      <c r="X23" s="1599"/>
      <c r="Y23" s="1793"/>
      <c r="Z23" s="1795"/>
      <c r="AA23" s="1796"/>
      <c r="AB23" s="690"/>
    </row>
    <row r="24" spans="1:28" ht="51" customHeight="1" x14ac:dyDescent="0.35">
      <c r="A24" s="1558"/>
      <c r="B24" s="1436"/>
      <c r="C24" s="1462"/>
      <c r="D24" s="1564"/>
      <c r="E24" s="1632"/>
      <c r="F24" s="1437"/>
      <c r="G24" s="680">
        <v>12</v>
      </c>
      <c r="H24" s="206" t="s">
        <v>747</v>
      </c>
      <c r="I24" s="159">
        <v>0.02</v>
      </c>
      <c r="J24" s="700"/>
      <c r="K24" s="698"/>
      <c r="L24" s="688">
        <v>1</v>
      </c>
      <c r="M24" s="698"/>
      <c r="N24" s="698"/>
      <c r="O24" s="693"/>
      <c r="P24" s="698"/>
      <c r="Q24" s="698"/>
      <c r="R24" s="693"/>
      <c r="S24" s="698"/>
      <c r="T24" s="698"/>
      <c r="U24" s="80"/>
      <c r="V24" s="1641"/>
      <c r="W24" s="1805"/>
      <c r="X24" s="1599"/>
      <c r="Y24" s="1793"/>
      <c r="Z24" s="1795"/>
      <c r="AA24" s="1796"/>
      <c r="AB24" s="690"/>
    </row>
    <row r="25" spans="1:28" ht="45.75" customHeight="1" x14ac:dyDescent="0.35">
      <c r="A25" s="1558"/>
      <c r="B25" s="1436"/>
      <c r="C25" s="1462"/>
      <c r="D25" s="1564"/>
      <c r="E25" s="1632"/>
      <c r="F25" s="1437"/>
      <c r="G25" s="680">
        <v>13</v>
      </c>
      <c r="H25" s="207" t="s">
        <v>748</v>
      </c>
      <c r="I25" s="215">
        <v>0.02</v>
      </c>
      <c r="J25" s="688"/>
      <c r="K25" s="688"/>
      <c r="L25" s="701"/>
      <c r="M25" s="688">
        <v>1</v>
      </c>
      <c r="N25" s="688"/>
      <c r="O25" s="701"/>
      <c r="P25" s="688">
        <v>1</v>
      </c>
      <c r="Q25" s="688"/>
      <c r="R25" s="634"/>
      <c r="S25" s="688">
        <v>1</v>
      </c>
      <c r="T25" s="688"/>
      <c r="U25" s="688"/>
      <c r="V25" s="62" t="s">
        <v>749</v>
      </c>
      <c r="W25" s="1805"/>
      <c r="X25" s="1599"/>
      <c r="Y25" s="1793"/>
      <c r="Z25" s="1795"/>
      <c r="AA25" s="1796"/>
      <c r="AB25" s="690"/>
    </row>
    <row r="26" spans="1:28" ht="55.5" customHeight="1" x14ac:dyDescent="0.35">
      <c r="A26" s="1558"/>
      <c r="B26" s="1436"/>
      <c r="C26" s="1462"/>
      <c r="D26" s="1564"/>
      <c r="E26" s="1632"/>
      <c r="F26" s="1437"/>
      <c r="G26" s="680">
        <v>14</v>
      </c>
      <c r="H26" s="333" t="s">
        <v>750</v>
      </c>
      <c r="I26" s="215">
        <v>0.05</v>
      </c>
      <c r="J26" s="22"/>
      <c r="K26" s="698"/>
      <c r="L26" s="698"/>
      <c r="M26" s="698"/>
      <c r="N26" s="698"/>
      <c r="O26" s="698"/>
      <c r="P26" s="698"/>
      <c r="Q26" s="698"/>
      <c r="R26" s="698"/>
      <c r="S26" s="698"/>
      <c r="T26" s="22"/>
      <c r="U26" s="688">
        <v>1</v>
      </c>
      <c r="V26" s="333" t="s">
        <v>738</v>
      </c>
      <c r="W26" s="1805"/>
      <c r="X26" s="1599"/>
      <c r="Y26" s="1793"/>
      <c r="Z26" s="1795"/>
      <c r="AA26" s="1796"/>
      <c r="AB26" s="690"/>
    </row>
    <row r="27" spans="1:28" ht="47.25" customHeight="1" x14ac:dyDescent="0.35">
      <c r="A27" s="1558"/>
      <c r="B27" s="1436"/>
      <c r="C27" s="1462"/>
      <c r="D27" s="1564"/>
      <c r="E27" s="1632"/>
      <c r="F27" s="1437"/>
      <c r="G27" s="680">
        <v>15</v>
      </c>
      <c r="H27" s="207" t="s">
        <v>751</v>
      </c>
      <c r="I27" s="697">
        <v>0.01</v>
      </c>
      <c r="J27" s="693"/>
      <c r="K27" s="698"/>
      <c r="L27" s="698"/>
      <c r="M27" s="693"/>
      <c r="N27" s="698"/>
      <c r="O27" s="698"/>
      <c r="P27" s="693"/>
      <c r="Q27" s="698"/>
      <c r="R27" s="698"/>
      <c r="S27" s="693"/>
      <c r="T27" s="688">
        <v>1</v>
      </c>
      <c r="U27" s="22"/>
      <c r="V27" s="333" t="s">
        <v>726</v>
      </c>
      <c r="W27" s="1805"/>
      <c r="X27" s="1599"/>
      <c r="Y27" s="1793"/>
      <c r="Z27" s="1795"/>
      <c r="AA27" s="1796"/>
      <c r="AB27" s="690"/>
    </row>
    <row r="28" spans="1:28" ht="55.5" customHeight="1" x14ac:dyDescent="0.35">
      <c r="A28" s="1558"/>
      <c r="B28" s="1436"/>
      <c r="C28" s="1462"/>
      <c r="D28" s="1564"/>
      <c r="E28" s="1632"/>
      <c r="F28" s="1437"/>
      <c r="G28" s="680">
        <v>16</v>
      </c>
      <c r="H28" s="207" t="s">
        <v>752</v>
      </c>
      <c r="I28" s="215">
        <v>0.05</v>
      </c>
      <c r="J28" s="698"/>
      <c r="K28" s="698"/>
      <c r="L28" s="698"/>
      <c r="M28" s="698"/>
      <c r="N28" s="698"/>
      <c r="O28" s="698"/>
      <c r="P28" s="698"/>
      <c r="Q28" s="698"/>
      <c r="R28" s="698"/>
      <c r="S28" s="698"/>
      <c r="T28" s="698"/>
      <c r="U28" s="688">
        <v>1</v>
      </c>
      <c r="V28" s="333" t="s">
        <v>738</v>
      </c>
      <c r="W28" s="1805"/>
      <c r="X28" s="1641"/>
      <c r="Y28" s="1793"/>
      <c r="Z28" s="1795"/>
      <c r="AA28" s="1796"/>
    </row>
    <row r="29" spans="1:28" ht="49.5" customHeight="1" x14ac:dyDescent="0.35">
      <c r="A29" s="1558"/>
      <c r="B29" s="1436" t="s">
        <v>753</v>
      </c>
      <c r="C29" s="1803">
        <v>0.85</v>
      </c>
      <c r="D29" s="1564">
        <v>0.9</v>
      </c>
      <c r="E29" s="1632"/>
      <c r="F29" s="1437" t="s">
        <v>754</v>
      </c>
      <c r="G29" s="680">
        <v>17</v>
      </c>
      <c r="H29" s="218" t="s">
        <v>755</v>
      </c>
      <c r="I29" s="215">
        <v>0.05</v>
      </c>
      <c r="J29" s="688">
        <v>1</v>
      </c>
      <c r="K29" s="700"/>
      <c r="L29" s="700"/>
      <c r="M29" s="700"/>
      <c r="N29" s="700"/>
      <c r="O29" s="700"/>
      <c r="P29" s="700"/>
      <c r="Q29" s="700"/>
      <c r="R29" s="700"/>
      <c r="S29" s="700"/>
      <c r="T29" s="700"/>
      <c r="U29" s="700"/>
      <c r="V29" s="218" t="s">
        <v>756</v>
      </c>
      <c r="W29" s="1804" t="s">
        <v>757</v>
      </c>
      <c r="X29" s="1598" t="s">
        <v>758</v>
      </c>
      <c r="Y29" s="374"/>
      <c r="Z29" s="268"/>
      <c r="AA29" s="691"/>
    </row>
    <row r="30" spans="1:28" ht="51" customHeight="1" x14ac:dyDescent="0.35">
      <c r="A30" s="1558"/>
      <c r="B30" s="1436"/>
      <c r="C30" s="1803"/>
      <c r="D30" s="1564"/>
      <c r="E30" s="1632"/>
      <c r="F30" s="1437"/>
      <c r="G30" s="680">
        <v>18</v>
      </c>
      <c r="H30" s="218" t="s">
        <v>759</v>
      </c>
      <c r="I30" s="215">
        <v>0.1</v>
      </c>
      <c r="J30" s="702"/>
      <c r="K30" s="702"/>
      <c r="L30" s="696">
        <v>0.1</v>
      </c>
      <c r="M30" s="703"/>
      <c r="N30" s="704"/>
      <c r="O30" s="696">
        <v>0.5</v>
      </c>
      <c r="P30" s="703"/>
      <c r="Q30" s="704"/>
      <c r="R30" s="698"/>
      <c r="S30" s="696">
        <v>1</v>
      </c>
      <c r="T30" s="693"/>
      <c r="U30" s="688"/>
      <c r="V30" s="218" t="s">
        <v>749</v>
      </c>
      <c r="W30" s="1805"/>
      <c r="X30" s="1599"/>
      <c r="Y30" s="374" t="s">
        <v>733</v>
      </c>
      <c r="Z30" s="268">
        <v>1500000</v>
      </c>
      <c r="AA30" s="691"/>
    </row>
    <row r="31" spans="1:28" s="21" customFormat="1" ht="54.75" customHeight="1" x14ac:dyDescent="0.35">
      <c r="A31" s="1558"/>
      <c r="B31" s="1436"/>
      <c r="C31" s="1803"/>
      <c r="D31" s="1564"/>
      <c r="E31" s="1632"/>
      <c r="F31" s="1437"/>
      <c r="G31" s="680">
        <v>19</v>
      </c>
      <c r="H31" s="218" t="s">
        <v>760</v>
      </c>
      <c r="I31" s="693">
        <v>0.02</v>
      </c>
      <c r="J31" s="700"/>
      <c r="K31" s="693"/>
      <c r="L31" s="691"/>
      <c r="M31" s="688">
        <v>1</v>
      </c>
      <c r="N31" s="688"/>
      <c r="O31" s="701"/>
      <c r="P31" s="688">
        <v>1</v>
      </c>
      <c r="Q31" s="688"/>
      <c r="R31" s="688"/>
      <c r="S31" s="688">
        <v>1</v>
      </c>
      <c r="T31" s="691"/>
      <c r="U31" s="691"/>
      <c r="V31" s="218" t="s">
        <v>749</v>
      </c>
      <c r="W31" s="1805"/>
      <c r="X31" s="1599"/>
      <c r="Y31" s="374"/>
      <c r="Z31" s="268"/>
      <c r="AA31" s="691"/>
    </row>
    <row r="32" spans="1:28" ht="46.5" customHeight="1" x14ac:dyDescent="0.35">
      <c r="A32" s="1558"/>
      <c r="B32" s="1436"/>
      <c r="C32" s="1803"/>
      <c r="D32" s="1564"/>
      <c r="E32" s="1632"/>
      <c r="F32" s="1437"/>
      <c r="G32" s="680">
        <v>20</v>
      </c>
      <c r="H32" s="218" t="s">
        <v>761</v>
      </c>
      <c r="I32" s="693">
        <v>0.05</v>
      </c>
      <c r="J32" s="691"/>
      <c r="K32" s="691"/>
      <c r="L32" s="691"/>
      <c r="M32" s="691"/>
      <c r="N32" s="691"/>
      <c r="O32" s="691"/>
      <c r="P32" s="691"/>
      <c r="Q32" s="691"/>
      <c r="R32" s="691"/>
      <c r="S32" s="691"/>
      <c r="T32" s="688">
        <v>1</v>
      </c>
      <c r="U32" s="688"/>
      <c r="V32" s="218" t="s">
        <v>756</v>
      </c>
      <c r="W32" s="1811"/>
      <c r="X32" s="1641"/>
      <c r="Y32" s="374" t="s">
        <v>762</v>
      </c>
      <c r="Z32" s="268">
        <v>16800</v>
      </c>
      <c r="AA32" s="691"/>
    </row>
    <row r="33" spans="1:28" ht="61.5" customHeight="1" x14ac:dyDescent="0.35">
      <c r="A33" s="1558"/>
      <c r="B33" s="217" t="s">
        <v>763</v>
      </c>
      <c r="C33" s="205">
        <v>1</v>
      </c>
      <c r="D33" s="679">
        <v>1</v>
      </c>
      <c r="E33" s="1632"/>
      <c r="F33" s="1563" t="s">
        <v>764</v>
      </c>
      <c r="G33" s="680">
        <v>21</v>
      </c>
      <c r="H33" s="218" t="s">
        <v>765</v>
      </c>
      <c r="I33" s="215">
        <v>0.01</v>
      </c>
      <c r="J33" s="688">
        <v>1</v>
      </c>
      <c r="K33" s="688">
        <v>1</v>
      </c>
      <c r="L33" s="688">
        <v>1</v>
      </c>
      <c r="M33" s="688">
        <v>1</v>
      </c>
      <c r="N33" s="688">
        <v>1</v>
      </c>
      <c r="O33" s="688">
        <v>1</v>
      </c>
      <c r="P33" s="688">
        <v>1</v>
      </c>
      <c r="Q33" s="688">
        <v>1</v>
      </c>
      <c r="R33" s="688">
        <v>1</v>
      </c>
      <c r="S33" s="688">
        <v>1</v>
      </c>
      <c r="T33" s="688">
        <v>1</v>
      </c>
      <c r="U33" s="688">
        <v>1</v>
      </c>
      <c r="V33" s="1479" t="s">
        <v>749</v>
      </c>
      <c r="W33" s="1483" t="s">
        <v>766</v>
      </c>
      <c r="X33" s="1437" t="s">
        <v>767</v>
      </c>
      <c r="Y33" s="705"/>
      <c r="Z33" s="706"/>
      <c r="AA33" s="691"/>
    </row>
    <row r="34" spans="1:28" ht="61.5" customHeight="1" x14ac:dyDescent="0.35">
      <c r="A34" s="1559"/>
      <c r="B34" s="217" t="s">
        <v>768</v>
      </c>
      <c r="C34" s="213" t="s">
        <v>769</v>
      </c>
      <c r="D34" s="707"/>
      <c r="E34" s="1633"/>
      <c r="F34" s="1563"/>
      <c r="G34" s="680">
        <v>22</v>
      </c>
      <c r="H34" s="218" t="s">
        <v>770</v>
      </c>
      <c r="I34" s="708">
        <v>0.02</v>
      </c>
      <c r="J34" s="688">
        <v>1</v>
      </c>
      <c r="K34" s="688">
        <v>1</v>
      </c>
      <c r="L34" s="688">
        <v>1</v>
      </c>
      <c r="M34" s="688">
        <v>1</v>
      </c>
      <c r="N34" s="688">
        <v>1</v>
      </c>
      <c r="O34" s="688">
        <v>1</v>
      </c>
      <c r="P34" s="688">
        <v>1</v>
      </c>
      <c r="Q34" s="688">
        <v>1</v>
      </c>
      <c r="R34" s="688">
        <v>1</v>
      </c>
      <c r="S34" s="688">
        <v>1</v>
      </c>
      <c r="T34" s="688">
        <v>1</v>
      </c>
      <c r="U34" s="688">
        <v>1</v>
      </c>
      <c r="V34" s="1481"/>
      <c r="W34" s="1483"/>
      <c r="X34" s="1437"/>
      <c r="Y34" s="218"/>
      <c r="Z34" s="709"/>
      <c r="AA34" s="691"/>
    </row>
    <row r="35" spans="1:28" ht="56.25" customHeight="1" x14ac:dyDescent="0.35">
      <c r="A35" s="1643" t="s">
        <v>771</v>
      </c>
      <c r="B35" s="1479" t="s">
        <v>772</v>
      </c>
      <c r="C35" s="1797" t="s">
        <v>375</v>
      </c>
      <c r="D35" s="1799" t="s">
        <v>773</v>
      </c>
      <c r="E35" s="1801">
        <v>0.15</v>
      </c>
      <c r="F35" s="1479" t="s">
        <v>774</v>
      </c>
      <c r="G35" s="680">
        <v>23</v>
      </c>
      <c r="H35" s="218" t="s">
        <v>775</v>
      </c>
      <c r="I35" s="710">
        <v>0.45</v>
      </c>
      <c r="J35" s="688"/>
      <c r="K35" s="688"/>
      <c r="L35" s="688">
        <v>1</v>
      </c>
      <c r="M35" s="688"/>
      <c r="N35" s="688"/>
      <c r="O35" s="688">
        <v>1</v>
      </c>
      <c r="P35" s="688"/>
      <c r="Q35" s="688"/>
      <c r="R35" s="688">
        <v>1</v>
      </c>
      <c r="S35" s="688"/>
      <c r="T35" s="688"/>
      <c r="U35" s="696">
        <v>1</v>
      </c>
      <c r="V35" s="1437" t="s">
        <v>776</v>
      </c>
      <c r="W35" s="1804" t="s">
        <v>777</v>
      </c>
      <c r="X35" s="1479" t="s">
        <v>778</v>
      </c>
      <c r="Y35" s="711" t="s">
        <v>733</v>
      </c>
      <c r="Z35" s="709">
        <v>100000</v>
      </c>
      <c r="AA35" s="691"/>
    </row>
    <row r="36" spans="1:28" ht="80.25" customHeight="1" x14ac:dyDescent="0.35">
      <c r="A36" s="1644"/>
      <c r="B36" s="1480"/>
      <c r="C36" s="1798"/>
      <c r="D36" s="1800"/>
      <c r="E36" s="1802"/>
      <c r="F36" s="1480"/>
      <c r="G36" s="680">
        <v>24</v>
      </c>
      <c r="H36" s="218" t="s">
        <v>779</v>
      </c>
      <c r="I36" s="710">
        <v>0.15</v>
      </c>
      <c r="J36" s="693">
        <v>1</v>
      </c>
      <c r="K36" s="693">
        <v>1</v>
      </c>
      <c r="L36" s="693">
        <v>1</v>
      </c>
      <c r="M36" s="693">
        <v>1</v>
      </c>
      <c r="N36" s="693">
        <v>1</v>
      </c>
      <c r="O36" s="693">
        <v>1</v>
      </c>
      <c r="P36" s="693">
        <v>1</v>
      </c>
      <c r="Q36" s="693">
        <v>1</v>
      </c>
      <c r="R36" s="693">
        <v>1</v>
      </c>
      <c r="S36" s="693">
        <v>1</v>
      </c>
      <c r="T36" s="693">
        <v>1</v>
      </c>
      <c r="U36" s="693">
        <v>1</v>
      </c>
      <c r="V36" s="1437"/>
      <c r="W36" s="1805"/>
      <c r="X36" s="1480"/>
      <c r="Y36" s="711"/>
      <c r="Z36" s="709"/>
      <c r="AA36" s="691"/>
    </row>
    <row r="37" spans="1:28" ht="47.25" customHeight="1" x14ac:dyDescent="0.35">
      <c r="A37" s="1644"/>
      <c r="B37" s="1480"/>
      <c r="C37" s="1798"/>
      <c r="D37" s="1800"/>
      <c r="E37" s="1802"/>
      <c r="F37" s="1480"/>
      <c r="G37" s="680">
        <v>25</v>
      </c>
      <c r="H37" s="694" t="s">
        <v>780</v>
      </c>
      <c r="I37" s="688">
        <v>0.15</v>
      </c>
      <c r="J37" s="693">
        <v>1</v>
      </c>
      <c r="K37" s="693">
        <v>1</v>
      </c>
      <c r="L37" s="693">
        <v>1</v>
      </c>
      <c r="M37" s="693">
        <v>1</v>
      </c>
      <c r="N37" s="693">
        <v>1</v>
      </c>
      <c r="O37" s="693">
        <v>1</v>
      </c>
      <c r="P37" s="693">
        <v>1</v>
      </c>
      <c r="Q37" s="693">
        <v>1</v>
      </c>
      <c r="R37" s="693">
        <v>1</v>
      </c>
      <c r="S37" s="693">
        <v>1</v>
      </c>
      <c r="T37" s="693">
        <v>1</v>
      </c>
      <c r="U37" s="693">
        <v>1</v>
      </c>
      <c r="V37" s="1479" t="s">
        <v>726</v>
      </c>
      <c r="W37" s="1805"/>
      <c r="X37" s="1480"/>
      <c r="Y37" s="711"/>
      <c r="Z37" s="709"/>
      <c r="AA37" s="691"/>
    </row>
    <row r="38" spans="1:28" ht="67.5" customHeight="1" x14ac:dyDescent="0.35">
      <c r="A38" s="1644"/>
      <c r="B38" s="1480"/>
      <c r="C38" s="1798"/>
      <c r="D38" s="1800"/>
      <c r="E38" s="1802"/>
      <c r="F38" s="1480"/>
      <c r="G38" s="712">
        <v>26</v>
      </c>
      <c r="H38" s="216" t="s">
        <v>781</v>
      </c>
      <c r="I38" s="713">
        <v>0.25</v>
      </c>
      <c r="J38" s="714"/>
      <c r="K38" s="714"/>
      <c r="L38" s="714"/>
      <c r="M38" s="714"/>
      <c r="N38" s="714"/>
      <c r="O38" s="714"/>
      <c r="P38" s="714"/>
      <c r="Q38" s="714"/>
      <c r="R38" s="714"/>
      <c r="S38" s="715">
        <v>1</v>
      </c>
      <c r="T38" s="714"/>
      <c r="U38" s="714"/>
      <c r="V38" s="1480"/>
      <c r="W38" s="1805"/>
      <c r="X38" s="1480"/>
      <c r="Y38" s="711"/>
      <c r="Z38" s="716"/>
      <c r="AA38" s="714"/>
    </row>
    <row r="39" spans="1:28" ht="38" customHeight="1" x14ac:dyDescent="0.35">
      <c r="A39" s="573" t="s">
        <v>782</v>
      </c>
      <c r="B39" s="1788" t="s">
        <v>783</v>
      </c>
      <c r="C39" s="1788"/>
      <c r="D39" s="1788"/>
      <c r="E39" s="1788"/>
      <c r="F39" s="1788"/>
      <c r="G39" s="1788"/>
      <c r="H39" s="1788"/>
      <c r="I39" s="1788"/>
      <c r="J39" s="1788"/>
      <c r="K39" s="1788"/>
      <c r="L39" s="1788"/>
      <c r="M39" s="1788"/>
      <c r="N39" s="1788"/>
      <c r="O39" s="1788"/>
      <c r="P39" s="1788"/>
      <c r="Q39" s="1788"/>
      <c r="R39" s="1788"/>
      <c r="S39" s="1788"/>
      <c r="T39" s="1788"/>
      <c r="U39" s="1788"/>
      <c r="V39" s="1788"/>
      <c r="W39" s="1788"/>
      <c r="X39" s="1788"/>
      <c r="Y39" s="1788"/>
      <c r="Z39" s="1788"/>
      <c r="AA39" s="1788"/>
    </row>
    <row r="40" spans="1:28" ht="45" customHeight="1" x14ac:dyDescent="0.35">
      <c r="A40" s="433" t="s">
        <v>784</v>
      </c>
      <c r="B40" s="1788" t="s">
        <v>785</v>
      </c>
      <c r="C40" s="1788"/>
      <c r="D40" s="1788"/>
      <c r="E40" s="1788"/>
      <c r="F40" s="1788"/>
      <c r="G40" s="1788"/>
      <c r="H40" s="1788"/>
      <c r="I40" s="1788"/>
      <c r="J40" s="1788"/>
      <c r="K40" s="1788"/>
      <c r="L40" s="1788"/>
      <c r="M40" s="1788"/>
      <c r="N40" s="1788"/>
      <c r="O40" s="1788"/>
      <c r="P40" s="1788"/>
      <c r="Q40" s="1788"/>
      <c r="R40" s="1788"/>
      <c r="S40" s="1788"/>
      <c r="T40" s="1788"/>
      <c r="U40" s="1788"/>
      <c r="V40" s="1788"/>
      <c r="W40" s="1788"/>
      <c r="X40" s="1788"/>
      <c r="Y40" s="1788"/>
      <c r="Z40" s="1788"/>
      <c r="AA40" s="1788"/>
    </row>
    <row r="41" spans="1:28" ht="54" customHeight="1" x14ac:dyDescent="0.35">
      <c r="A41" s="1598" t="s">
        <v>786</v>
      </c>
      <c r="B41" s="1598" t="s">
        <v>787</v>
      </c>
      <c r="C41" s="1785">
        <v>1</v>
      </c>
      <c r="D41" s="1785">
        <v>1</v>
      </c>
      <c r="E41" s="1785">
        <v>0.2</v>
      </c>
      <c r="F41" s="1598" t="s">
        <v>788</v>
      </c>
      <c r="G41" s="680">
        <v>27</v>
      </c>
      <c r="H41" s="62" t="s">
        <v>789</v>
      </c>
      <c r="I41" s="718">
        <v>0.2</v>
      </c>
      <c r="J41" s="719"/>
      <c r="K41" s="719"/>
      <c r="L41" s="720">
        <v>0.25</v>
      </c>
      <c r="M41" s="721"/>
      <c r="N41" s="721"/>
      <c r="O41" s="720">
        <v>0.5</v>
      </c>
      <c r="P41" s="721"/>
      <c r="Q41" s="721"/>
      <c r="R41" s="720">
        <v>0.75</v>
      </c>
      <c r="S41" s="721"/>
      <c r="T41" s="721"/>
      <c r="U41" s="720">
        <v>1</v>
      </c>
      <c r="V41" s="217" t="s">
        <v>790</v>
      </c>
      <c r="W41" s="1598" t="s">
        <v>791</v>
      </c>
      <c r="X41" s="1598" t="s">
        <v>792</v>
      </c>
      <c r="Y41" s="695" t="s">
        <v>793</v>
      </c>
      <c r="Z41" s="722">
        <v>4917900</v>
      </c>
      <c r="AA41" s="691"/>
      <c r="AB41" s="723"/>
    </row>
    <row r="42" spans="1:28" ht="54" x14ac:dyDescent="0.35">
      <c r="A42" s="1599"/>
      <c r="B42" s="1641"/>
      <c r="C42" s="1786"/>
      <c r="D42" s="1786"/>
      <c r="E42" s="1787"/>
      <c r="F42" s="1599"/>
      <c r="G42" s="680">
        <v>28</v>
      </c>
      <c r="H42" s="724" t="s">
        <v>794</v>
      </c>
      <c r="I42" s="725">
        <v>0.05</v>
      </c>
      <c r="J42" s="726"/>
      <c r="K42" s="726"/>
      <c r="L42" s="726"/>
      <c r="M42" s="726"/>
      <c r="N42" s="726"/>
      <c r="O42" s="726"/>
      <c r="P42" s="726">
        <v>0.5</v>
      </c>
      <c r="Q42" s="726">
        <v>1</v>
      </c>
      <c r="R42" s="726"/>
      <c r="S42" s="726"/>
      <c r="T42" s="726"/>
      <c r="U42" s="726"/>
      <c r="V42" s="217" t="s">
        <v>795</v>
      </c>
      <c r="W42" s="1599"/>
      <c r="X42" s="1599"/>
      <c r="Y42" s="695" t="s">
        <v>733</v>
      </c>
      <c r="Z42" s="722">
        <v>472500</v>
      </c>
      <c r="AA42" s="691"/>
    </row>
    <row r="43" spans="1:28" ht="56.25" customHeight="1" x14ac:dyDescent="0.35">
      <c r="A43" s="1599"/>
      <c r="B43" s="1789" t="s">
        <v>796</v>
      </c>
      <c r="C43" s="1790" t="s">
        <v>797</v>
      </c>
      <c r="D43" s="1643" t="s">
        <v>798</v>
      </c>
      <c r="E43" s="1787"/>
      <c r="F43" s="1599"/>
      <c r="G43" s="680">
        <v>29</v>
      </c>
      <c r="H43" s="62" t="s">
        <v>799</v>
      </c>
      <c r="I43" s="718">
        <v>0.05</v>
      </c>
      <c r="J43" s="726"/>
      <c r="K43" s="726"/>
      <c r="L43" s="726"/>
      <c r="M43" s="726"/>
      <c r="N43" s="726"/>
      <c r="O43" s="726"/>
      <c r="P43" s="726"/>
      <c r="R43" s="688">
        <v>1</v>
      </c>
      <c r="S43" s="726"/>
      <c r="U43" s="726"/>
      <c r="V43" s="217" t="s">
        <v>795</v>
      </c>
      <c r="W43" s="1599"/>
      <c r="X43" s="1599"/>
      <c r="Y43" s="695"/>
      <c r="Z43" s="727"/>
      <c r="AA43" s="691"/>
    </row>
    <row r="44" spans="1:28" ht="66" customHeight="1" x14ac:dyDescent="0.35">
      <c r="A44" s="1599"/>
      <c r="B44" s="1566"/>
      <c r="C44" s="1791"/>
      <c r="D44" s="1645"/>
      <c r="E44" s="1787"/>
      <c r="F44" s="1599"/>
      <c r="G44" s="680">
        <v>30</v>
      </c>
      <c r="H44" s="206" t="s">
        <v>800</v>
      </c>
      <c r="I44" s="728">
        <v>0.1</v>
      </c>
      <c r="J44" s="702">
        <v>1</v>
      </c>
      <c r="K44" s="702">
        <v>1</v>
      </c>
      <c r="L44" s="702">
        <v>1</v>
      </c>
      <c r="M44" s="702">
        <v>1</v>
      </c>
      <c r="N44" s="702">
        <v>1</v>
      </c>
      <c r="O44" s="702">
        <v>1</v>
      </c>
      <c r="P44" s="702">
        <v>1</v>
      </c>
      <c r="Q44" s="702">
        <v>1</v>
      </c>
      <c r="R44" s="702">
        <v>1</v>
      </c>
      <c r="S44" s="702">
        <v>1</v>
      </c>
      <c r="T44" s="702">
        <v>1</v>
      </c>
      <c r="U44" s="702">
        <v>1</v>
      </c>
      <c r="V44" s="217" t="s">
        <v>795</v>
      </c>
      <c r="W44" s="1599"/>
      <c r="X44" s="1599"/>
      <c r="Y44" s="695"/>
      <c r="Z44" s="727"/>
      <c r="AA44" s="691"/>
    </row>
    <row r="45" spans="1:28" ht="49.5" customHeight="1" x14ac:dyDescent="0.35">
      <c r="A45" s="1599"/>
      <c r="B45" s="1463" t="s">
        <v>801</v>
      </c>
      <c r="C45" s="1468">
        <v>1</v>
      </c>
      <c r="D45" s="1465">
        <v>0.9</v>
      </c>
      <c r="E45" s="1787"/>
      <c r="F45" s="1599"/>
      <c r="G45" s="680">
        <v>31</v>
      </c>
      <c r="H45" s="206" t="s">
        <v>802</v>
      </c>
      <c r="I45" s="728">
        <v>0.1</v>
      </c>
      <c r="J45" s="702">
        <v>1</v>
      </c>
      <c r="K45" s="702">
        <v>1</v>
      </c>
      <c r="L45" s="702">
        <v>1</v>
      </c>
      <c r="M45" s="702">
        <v>1</v>
      </c>
      <c r="N45" s="702">
        <v>1</v>
      </c>
      <c r="O45" s="702">
        <v>1</v>
      </c>
      <c r="P45" s="702">
        <v>1</v>
      </c>
      <c r="Q45" s="702">
        <v>1</v>
      </c>
      <c r="R45" s="702">
        <v>1</v>
      </c>
      <c r="S45" s="702">
        <v>1</v>
      </c>
      <c r="T45" s="702">
        <v>1</v>
      </c>
      <c r="U45" s="702">
        <v>1</v>
      </c>
      <c r="V45" s="1463" t="s">
        <v>726</v>
      </c>
      <c r="W45" s="1599"/>
      <c r="X45" s="1599"/>
      <c r="Y45" s="695" t="s">
        <v>733</v>
      </c>
      <c r="Z45" s="729">
        <v>73000000</v>
      </c>
      <c r="AA45" s="691"/>
    </row>
    <row r="46" spans="1:28" ht="46.5" customHeight="1" x14ac:dyDescent="0.35">
      <c r="A46" s="1599"/>
      <c r="B46" s="1467"/>
      <c r="C46" s="1469"/>
      <c r="D46" s="1494"/>
      <c r="E46" s="1787"/>
      <c r="F46" s="1599"/>
      <c r="G46" s="680">
        <v>32</v>
      </c>
      <c r="H46" s="206" t="s">
        <v>803</v>
      </c>
      <c r="I46" s="728">
        <v>0.1</v>
      </c>
      <c r="J46" s="702">
        <v>1</v>
      </c>
      <c r="K46" s="702">
        <v>1</v>
      </c>
      <c r="L46" s="702">
        <v>1</v>
      </c>
      <c r="M46" s="702">
        <v>1</v>
      </c>
      <c r="N46" s="702">
        <v>1</v>
      </c>
      <c r="O46" s="702">
        <v>1</v>
      </c>
      <c r="P46" s="702">
        <v>1</v>
      </c>
      <c r="Q46" s="702">
        <v>1</v>
      </c>
      <c r="R46" s="702">
        <v>1</v>
      </c>
      <c r="S46" s="702">
        <v>1</v>
      </c>
      <c r="T46" s="702">
        <v>1</v>
      </c>
      <c r="U46" s="702">
        <v>1</v>
      </c>
      <c r="V46" s="1467"/>
      <c r="W46" s="1599"/>
      <c r="X46" s="1599"/>
      <c r="Y46" s="695"/>
      <c r="Z46" s="729"/>
      <c r="AA46" s="691"/>
    </row>
    <row r="47" spans="1:28" ht="75.75" customHeight="1" x14ac:dyDescent="0.35">
      <c r="A47" s="1599"/>
      <c r="B47" s="62" t="s">
        <v>804</v>
      </c>
      <c r="C47" s="209" t="s">
        <v>277</v>
      </c>
      <c r="D47" s="209">
        <v>1</v>
      </c>
      <c r="E47" s="1787"/>
      <c r="F47" s="62" t="s">
        <v>805</v>
      </c>
      <c r="G47" s="680">
        <v>33</v>
      </c>
      <c r="H47" s="62" t="s">
        <v>806</v>
      </c>
      <c r="I47" s="718">
        <v>0.1</v>
      </c>
      <c r="J47" s="10"/>
      <c r="K47" s="10"/>
      <c r="L47" s="730">
        <v>1</v>
      </c>
      <c r="M47" s="10"/>
      <c r="N47" s="10"/>
      <c r="O47" s="730">
        <v>1</v>
      </c>
      <c r="P47" s="10"/>
      <c r="Q47" s="10"/>
      <c r="R47" s="730">
        <v>1</v>
      </c>
      <c r="S47" s="10"/>
      <c r="T47" s="10"/>
      <c r="U47" s="730">
        <v>1</v>
      </c>
      <c r="V47" s="207" t="s">
        <v>756</v>
      </c>
      <c r="W47" s="216" t="s">
        <v>807</v>
      </c>
      <c r="X47" s="216" t="s">
        <v>808</v>
      </c>
      <c r="Y47" s="731" t="s">
        <v>733</v>
      </c>
      <c r="Z47" s="729">
        <v>100000</v>
      </c>
      <c r="AA47" s="691"/>
    </row>
    <row r="48" spans="1:28" s="2" customFormat="1" ht="47.25" customHeight="1" x14ac:dyDescent="0.35">
      <c r="A48" s="1599"/>
      <c r="B48" s="1598" t="s">
        <v>809</v>
      </c>
      <c r="C48" s="1643" t="s">
        <v>264</v>
      </c>
      <c r="D48" s="1643">
        <v>0</v>
      </c>
      <c r="E48" s="1787"/>
      <c r="F48" s="1598" t="s">
        <v>810</v>
      </c>
      <c r="G48" s="680">
        <v>34</v>
      </c>
      <c r="H48" s="62" t="s">
        <v>811</v>
      </c>
      <c r="I48" s="718">
        <v>7.0000000000000007E-2</v>
      </c>
      <c r="J48" s="730">
        <v>1</v>
      </c>
      <c r="K48" s="726"/>
      <c r="L48" s="10"/>
      <c r="M48" s="726"/>
      <c r="N48" s="691"/>
      <c r="O48" s="726"/>
      <c r="P48" s="691"/>
      <c r="Q48" s="10"/>
      <c r="R48" s="691"/>
      <c r="S48" s="691"/>
      <c r="T48" s="10"/>
      <c r="U48" s="10"/>
      <c r="V48" s="217" t="s">
        <v>749</v>
      </c>
      <c r="W48" s="1479" t="s">
        <v>812</v>
      </c>
      <c r="X48" s="1479" t="s">
        <v>813</v>
      </c>
      <c r="Y48" s="731"/>
      <c r="Z48" s="732"/>
      <c r="AA48" s="733"/>
    </row>
    <row r="49" spans="1:27" s="2" customFormat="1" ht="36" x14ac:dyDescent="0.35">
      <c r="A49" s="1599"/>
      <c r="B49" s="1599"/>
      <c r="C49" s="1644"/>
      <c r="D49" s="1644"/>
      <c r="E49" s="1787"/>
      <c r="F49" s="1599"/>
      <c r="G49" s="680">
        <v>35</v>
      </c>
      <c r="H49" s="62" t="s">
        <v>814</v>
      </c>
      <c r="I49" s="718">
        <v>0.08</v>
      </c>
      <c r="J49" s="10"/>
      <c r="K49" s="726"/>
      <c r="L49" s="10"/>
      <c r="M49" s="726"/>
      <c r="N49" s="691"/>
      <c r="O49" s="726"/>
      <c r="P49" s="698"/>
      <c r="Q49" s="10"/>
      <c r="R49" s="688">
        <v>1</v>
      </c>
      <c r="S49" s="691"/>
      <c r="T49" s="10"/>
      <c r="U49" s="10"/>
      <c r="V49" s="217"/>
      <c r="W49" s="1480"/>
      <c r="X49" s="1480"/>
      <c r="Y49" s="731" t="s">
        <v>815</v>
      </c>
      <c r="Z49" s="734">
        <v>40000</v>
      </c>
      <c r="AA49" s="735"/>
    </row>
    <row r="50" spans="1:27" s="2" customFormat="1" ht="36" x14ac:dyDescent="0.35">
      <c r="A50" s="1641"/>
      <c r="B50" s="1641"/>
      <c r="C50" s="1645"/>
      <c r="D50" s="1645"/>
      <c r="E50" s="1786"/>
      <c r="F50" s="1641"/>
      <c r="G50" s="680">
        <v>36</v>
      </c>
      <c r="H50" s="62" t="s">
        <v>816</v>
      </c>
      <c r="I50" s="718">
        <v>0.15</v>
      </c>
      <c r="J50" s="10"/>
      <c r="K50" s="726"/>
      <c r="L50" s="10"/>
      <c r="M50" s="726"/>
      <c r="N50" s="691"/>
      <c r="O50" s="726"/>
      <c r="P50" s="691"/>
      <c r="Q50" s="10"/>
      <c r="R50" s="691"/>
      <c r="S50" s="688">
        <v>1</v>
      </c>
      <c r="T50" s="10"/>
      <c r="U50" s="10"/>
      <c r="V50" s="217"/>
      <c r="W50" s="1481"/>
      <c r="X50" s="1481"/>
      <c r="Y50" s="731"/>
      <c r="Z50" s="734"/>
      <c r="AA50" s="735"/>
    </row>
    <row r="51" spans="1:27" s="2" customFormat="1" ht="57.75" customHeight="1" x14ac:dyDescent="0.35">
      <c r="A51" s="1563" t="s">
        <v>545</v>
      </c>
      <c r="B51" s="1563" t="s">
        <v>817</v>
      </c>
      <c r="C51" s="1629" t="s">
        <v>195</v>
      </c>
      <c r="D51" s="1629"/>
      <c r="E51" s="1781">
        <v>0.15</v>
      </c>
      <c r="F51" s="1784" t="s">
        <v>818</v>
      </c>
      <c r="G51" s="680">
        <v>37</v>
      </c>
      <c r="H51" s="210" t="s">
        <v>26</v>
      </c>
      <c r="I51" s="464">
        <v>0.13</v>
      </c>
      <c r="J51" s="465"/>
      <c r="K51" s="465"/>
      <c r="L51" s="465"/>
      <c r="M51" s="465"/>
      <c r="N51" s="465"/>
      <c r="O51" s="465"/>
      <c r="P51" s="466">
        <v>0.5</v>
      </c>
      <c r="Q51" s="466">
        <v>1</v>
      </c>
      <c r="R51" s="465"/>
      <c r="S51" s="465"/>
      <c r="T51" s="465"/>
      <c r="U51" s="465"/>
      <c r="V51" s="1625" t="s">
        <v>718</v>
      </c>
      <c r="W51" s="1557" t="s">
        <v>137</v>
      </c>
      <c r="X51" s="1557" t="s">
        <v>138</v>
      </c>
      <c r="Y51" s="460"/>
      <c r="Z51" s="461"/>
      <c r="AA51" s="41"/>
    </row>
    <row r="52" spans="1:27" s="2" customFormat="1" ht="36" customHeight="1" x14ac:dyDescent="0.4">
      <c r="A52" s="1563"/>
      <c r="B52" s="1563"/>
      <c r="C52" s="1629"/>
      <c r="D52" s="1629"/>
      <c r="E52" s="1782"/>
      <c r="F52" s="1784"/>
      <c r="G52" s="680">
        <v>38</v>
      </c>
      <c r="H52" s="210" t="s">
        <v>27</v>
      </c>
      <c r="I52" s="464">
        <v>0.1</v>
      </c>
      <c r="J52" s="465"/>
      <c r="K52" s="465"/>
      <c r="L52" s="465"/>
      <c r="M52" s="465"/>
      <c r="N52" s="465"/>
      <c r="O52" s="465"/>
      <c r="P52" s="466">
        <v>0.5</v>
      </c>
      <c r="Q52" s="466">
        <v>1</v>
      </c>
      <c r="R52" s="465"/>
      <c r="S52" s="465"/>
      <c r="T52" s="465"/>
      <c r="U52" s="465"/>
      <c r="V52" s="1625"/>
      <c r="W52" s="1558"/>
      <c r="X52" s="1558"/>
      <c r="Y52" s="289"/>
      <c r="Z52" s="463"/>
      <c r="AA52" s="41"/>
    </row>
    <row r="53" spans="1:27" s="2" customFormat="1" ht="31.5" customHeight="1" x14ac:dyDescent="0.4">
      <c r="A53" s="1563"/>
      <c r="B53" s="1563"/>
      <c r="C53" s="1629"/>
      <c r="D53" s="1629"/>
      <c r="E53" s="1782"/>
      <c r="F53" s="1784"/>
      <c r="G53" s="680">
        <v>39</v>
      </c>
      <c r="H53" s="210" t="s">
        <v>28</v>
      </c>
      <c r="I53" s="464">
        <v>0.1</v>
      </c>
      <c r="J53" s="465"/>
      <c r="K53" s="465"/>
      <c r="L53" s="465"/>
      <c r="M53" s="465"/>
      <c r="N53" s="465"/>
      <c r="O53" s="465"/>
      <c r="P53" s="466">
        <v>0.5</v>
      </c>
      <c r="Q53" s="466">
        <v>1</v>
      </c>
      <c r="R53" s="465"/>
      <c r="S53" s="465"/>
      <c r="T53" s="465"/>
      <c r="U53" s="465"/>
      <c r="V53" s="1625"/>
      <c r="W53" s="1558"/>
      <c r="X53" s="1558"/>
      <c r="Y53" s="289"/>
      <c r="Z53" s="463"/>
      <c r="AA53" s="41"/>
    </row>
    <row r="54" spans="1:27" s="2" customFormat="1" ht="27" customHeight="1" x14ac:dyDescent="0.4">
      <c r="A54" s="1563"/>
      <c r="B54" s="1563" t="s">
        <v>819</v>
      </c>
      <c r="C54" s="1564">
        <v>0.98</v>
      </c>
      <c r="D54" s="1629"/>
      <c r="E54" s="1782"/>
      <c r="F54" s="1784"/>
      <c r="G54" s="680">
        <v>40</v>
      </c>
      <c r="H54" s="210" t="s">
        <v>156</v>
      </c>
      <c r="I54" s="464">
        <v>0.15</v>
      </c>
      <c r="J54" s="465"/>
      <c r="K54" s="465"/>
      <c r="L54" s="465"/>
      <c r="M54" s="465"/>
      <c r="N54" s="465"/>
      <c r="O54" s="465"/>
      <c r="P54" s="465"/>
      <c r="Q54" s="465"/>
      <c r="R54" s="465"/>
      <c r="S54" s="465"/>
      <c r="T54" s="465"/>
      <c r="U54" s="466">
        <v>1</v>
      </c>
      <c r="V54" s="1625"/>
      <c r="W54" s="1558"/>
      <c r="X54" s="1558"/>
      <c r="Y54" s="289"/>
      <c r="Z54" s="463"/>
      <c r="AA54" s="41"/>
    </row>
    <row r="55" spans="1:27" s="2" customFormat="1" ht="28.5" customHeight="1" x14ac:dyDescent="0.4">
      <c r="A55" s="1563"/>
      <c r="B55" s="1563"/>
      <c r="C55" s="1564"/>
      <c r="D55" s="1629"/>
      <c r="E55" s="1782"/>
      <c r="F55" s="1784"/>
      <c r="G55" s="680">
        <v>41</v>
      </c>
      <c r="H55" s="210" t="s">
        <v>235</v>
      </c>
      <c r="I55" s="464">
        <v>0.02</v>
      </c>
      <c r="J55" s="466"/>
      <c r="K55" s="466"/>
      <c r="L55" s="466"/>
      <c r="M55" s="466"/>
      <c r="N55" s="466"/>
      <c r="O55" s="466"/>
      <c r="P55" s="466"/>
      <c r="Q55" s="466"/>
      <c r="R55" s="466"/>
      <c r="S55" s="466"/>
      <c r="T55" s="466"/>
      <c r="U55" s="466">
        <v>1</v>
      </c>
      <c r="V55" s="1625"/>
      <c r="W55" s="1558"/>
      <c r="X55" s="1558"/>
      <c r="Y55" s="289"/>
      <c r="Z55" s="463"/>
      <c r="AA55" s="41"/>
    </row>
    <row r="56" spans="1:27" ht="47.25" customHeight="1" x14ac:dyDescent="0.4">
      <c r="A56" s="1563"/>
      <c r="B56" s="1563" t="s">
        <v>820</v>
      </c>
      <c r="C56" s="1443" t="s">
        <v>157</v>
      </c>
      <c r="D56" s="1629"/>
      <c r="E56" s="1782"/>
      <c r="F56" s="1784"/>
      <c r="G56" s="680">
        <v>42</v>
      </c>
      <c r="H56" s="210" t="s">
        <v>29</v>
      </c>
      <c r="I56" s="464">
        <v>0.1</v>
      </c>
      <c r="J56" s="468"/>
      <c r="K56" s="466"/>
      <c r="L56" s="466">
        <v>1</v>
      </c>
      <c r="M56" s="468"/>
      <c r="N56" s="466"/>
      <c r="O56" s="466">
        <v>1</v>
      </c>
      <c r="P56" s="468"/>
      <c r="Q56" s="466"/>
      <c r="R56" s="466">
        <v>1</v>
      </c>
      <c r="S56" s="468"/>
      <c r="T56" s="466"/>
      <c r="U56" s="466">
        <v>1</v>
      </c>
      <c r="V56" s="1625"/>
      <c r="W56" s="1558"/>
      <c r="X56" s="1558"/>
      <c r="Y56" s="289"/>
      <c r="Z56" s="463"/>
      <c r="AA56" s="691"/>
    </row>
    <row r="57" spans="1:27" ht="42" customHeight="1" x14ac:dyDescent="0.4">
      <c r="A57" s="1563"/>
      <c r="B57" s="1563"/>
      <c r="C57" s="1443"/>
      <c r="D57" s="1629"/>
      <c r="E57" s="1782"/>
      <c r="F57" s="1784"/>
      <c r="G57" s="680">
        <v>43</v>
      </c>
      <c r="H57" s="218" t="s">
        <v>236</v>
      </c>
      <c r="I57" s="464">
        <v>0.05</v>
      </c>
      <c r="J57" s="468"/>
      <c r="K57" s="469"/>
      <c r="L57" s="469"/>
      <c r="M57" s="469"/>
      <c r="N57" s="466"/>
      <c r="O57" s="469"/>
      <c r="P57" s="469"/>
      <c r="Q57" s="469"/>
      <c r="R57" s="469"/>
      <c r="S57" s="469"/>
      <c r="T57" s="466">
        <v>1</v>
      </c>
      <c r="U57" s="469"/>
      <c r="V57" s="1625"/>
      <c r="W57" s="1558"/>
      <c r="X57" s="1558"/>
      <c r="Y57" s="289"/>
      <c r="Z57" s="463"/>
      <c r="AA57" s="691"/>
    </row>
    <row r="58" spans="1:27" ht="31.5" customHeight="1" x14ac:dyDescent="0.4">
      <c r="A58" s="1563"/>
      <c r="B58" s="1437" t="s">
        <v>821</v>
      </c>
      <c r="C58" s="1442">
        <v>1</v>
      </c>
      <c r="D58" s="1629"/>
      <c r="E58" s="1782"/>
      <c r="F58" s="1784"/>
      <c r="G58" s="680">
        <v>44</v>
      </c>
      <c r="H58" s="210" t="s">
        <v>30</v>
      </c>
      <c r="I58" s="464">
        <v>0.1</v>
      </c>
      <c r="J58" s="466">
        <v>1</v>
      </c>
      <c r="K58" s="466"/>
      <c r="L58" s="466"/>
      <c r="M58" s="466">
        <v>1</v>
      </c>
      <c r="N58" s="466"/>
      <c r="O58" s="466"/>
      <c r="P58" s="466">
        <v>1</v>
      </c>
      <c r="Q58" s="466"/>
      <c r="R58" s="466"/>
      <c r="S58" s="466">
        <v>1</v>
      </c>
      <c r="T58" s="466"/>
      <c r="U58" s="466"/>
      <c r="V58" s="1625"/>
      <c r="W58" s="1558"/>
      <c r="X58" s="1558"/>
      <c r="Y58" s="289"/>
      <c r="Z58" s="463"/>
      <c r="AA58" s="691"/>
    </row>
    <row r="59" spans="1:27" ht="52.5" customHeight="1" x14ac:dyDescent="0.4">
      <c r="A59" s="1563"/>
      <c r="B59" s="1437"/>
      <c r="C59" s="1442"/>
      <c r="D59" s="1629"/>
      <c r="E59" s="1782"/>
      <c r="F59" s="1784"/>
      <c r="G59" s="680">
        <v>45</v>
      </c>
      <c r="H59" s="210" t="s">
        <v>179</v>
      </c>
      <c r="I59" s="464">
        <v>0.1</v>
      </c>
      <c r="J59" s="466">
        <v>1</v>
      </c>
      <c r="K59" s="466"/>
      <c r="L59" s="466"/>
      <c r="M59" s="466">
        <v>1</v>
      </c>
      <c r="N59" s="466"/>
      <c r="O59" s="466"/>
      <c r="P59" s="466">
        <v>1</v>
      </c>
      <c r="Q59" s="466"/>
      <c r="R59" s="466"/>
      <c r="S59" s="466">
        <v>1</v>
      </c>
      <c r="T59" s="466"/>
      <c r="U59" s="466"/>
      <c r="V59" s="1625"/>
      <c r="W59" s="1558"/>
      <c r="X59" s="1558"/>
      <c r="Y59" s="289"/>
      <c r="Z59" s="463"/>
      <c r="AA59" s="691"/>
    </row>
    <row r="60" spans="1:27" ht="46.5" customHeight="1" x14ac:dyDescent="0.4">
      <c r="A60" s="1563"/>
      <c r="B60" s="1437"/>
      <c r="C60" s="1442"/>
      <c r="D60" s="1629"/>
      <c r="E60" s="1783"/>
      <c r="F60" s="1784"/>
      <c r="G60" s="680">
        <v>46</v>
      </c>
      <c r="H60" s="207" t="s">
        <v>180</v>
      </c>
      <c r="I60" s="464">
        <v>0.15</v>
      </c>
      <c r="J60" s="466">
        <v>1</v>
      </c>
      <c r="K60" s="466"/>
      <c r="L60" s="468"/>
      <c r="M60" s="466">
        <v>1</v>
      </c>
      <c r="N60" s="466"/>
      <c r="O60" s="468"/>
      <c r="P60" s="466">
        <v>1</v>
      </c>
      <c r="Q60" s="466"/>
      <c r="R60" s="468"/>
      <c r="S60" s="466">
        <v>1</v>
      </c>
      <c r="T60" s="466"/>
      <c r="U60" s="468"/>
      <c r="V60" s="1625"/>
      <c r="W60" s="1559"/>
      <c r="X60" s="1559"/>
      <c r="Y60" s="289"/>
      <c r="Z60" s="290"/>
      <c r="AA60" s="691"/>
    </row>
    <row r="61" spans="1:27" ht="16" thickBot="1" x14ac:dyDescent="0.35">
      <c r="Z61" s="739">
        <f>SUM(Z13:Z60)</f>
        <v>814423082.26999998</v>
      </c>
    </row>
    <row r="62" spans="1:27" ht="16" thickTop="1" x14ac:dyDescent="0.35"/>
  </sheetData>
  <mergeCells count="109">
    <mergeCell ref="A4:Y4"/>
    <mergeCell ref="A5:Y5"/>
    <mergeCell ref="B6:Y6"/>
    <mergeCell ref="B7:AA7"/>
    <mergeCell ref="B8:AA8"/>
    <mergeCell ref="G9:H9"/>
    <mergeCell ref="J9:U9"/>
    <mergeCell ref="G10:G12"/>
    <mergeCell ref="H10:H12"/>
    <mergeCell ref="I10:I12"/>
    <mergeCell ref="J10:U10"/>
    <mergeCell ref="V10:V12"/>
    <mergeCell ref="W10:X10"/>
    <mergeCell ref="A10:A12"/>
    <mergeCell ref="B10:B12"/>
    <mergeCell ref="C10:C12"/>
    <mergeCell ref="D10:D12"/>
    <mergeCell ref="E10:E12"/>
    <mergeCell ref="F10:F12"/>
    <mergeCell ref="Y10:Y12"/>
    <mergeCell ref="Z10:Z12"/>
    <mergeCell ref="AA10:AA12"/>
    <mergeCell ref="J11:L11"/>
    <mergeCell ref="M11:O11"/>
    <mergeCell ref="P11:R11"/>
    <mergeCell ref="S11:U11"/>
    <mergeCell ref="W11:W12"/>
    <mergeCell ref="X11:X12"/>
    <mergeCell ref="B18:B21"/>
    <mergeCell ref="C18:C21"/>
    <mergeCell ref="D18:D21"/>
    <mergeCell ref="F18:F21"/>
    <mergeCell ref="W18:W21"/>
    <mergeCell ref="X18:X21"/>
    <mergeCell ref="C13:C17"/>
    <mergeCell ref="E13:E34"/>
    <mergeCell ref="F13:F17"/>
    <mergeCell ref="W13:W17"/>
    <mergeCell ref="B22:B28"/>
    <mergeCell ref="C22:C28"/>
    <mergeCell ref="D22:D28"/>
    <mergeCell ref="F22:F28"/>
    <mergeCell ref="W29:W32"/>
    <mergeCell ref="X29:X32"/>
    <mergeCell ref="W22:W28"/>
    <mergeCell ref="X22:X28"/>
    <mergeCell ref="Y22:Y28"/>
    <mergeCell ref="Z22:Z28"/>
    <mergeCell ref="AA22:AA28"/>
    <mergeCell ref="V23:V24"/>
    <mergeCell ref="X13:X17"/>
    <mergeCell ref="A35:A38"/>
    <mergeCell ref="B35:B38"/>
    <mergeCell ref="C35:C38"/>
    <mergeCell ref="D35:D38"/>
    <mergeCell ref="E35:E38"/>
    <mergeCell ref="F35:F38"/>
    <mergeCell ref="B29:B32"/>
    <mergeCell ref="C29:C32"/>
    <mergeCell ref="D29:D32"/>
    <mergeCell ref="F29:F32"/>
    <mergeCell ref="V35:V36"/>
    <mergeCell ref="W35:W38"/>
    <mergeCell ref="X35:X38"/>
    <mergeCell ref="V37:V38"/>
    <mergeCell ref="A13:A34"/>
    <mergeCell ref="B13:B17"/>
    <mergeCell ref="B39:AA39"/>
    <mergeCell ref="B40:AA40"/>
    <mergeCell ref="F33:F34"/>
    <mergeCell ref="V33:V34"/>
    <mergeCell ref="W33:W34"/>
    <mergeCell ref="X33:X34"/>
    <mergeCell ref="X41:X46"/>
    <mergeCell ref="B43:B44"/>
    <mergeCell ref="C43:C44"/>
    <mergeCell ref="D43:D44"/>
    <mergeCell ref="B45:B46"/>
    <mergeCell ref="C45:C46"/>
    <mergeCell ref="D45:D46"/>
    <mergeCell ref="V45:V46"/>
    <mergeCell ref="A51:A60"/>
    <mergeCell ref="B51:B53"/>
    <mergeCell ref="C51:C53"/>
    <mergeCell ref="D51:D60"/>
    <mergeCell ref="E51:E60"/>
    <mergeCell ref="F51:F60"/>
    <mergeCell ref="V51:V60"/>
    <mergeCell ref="W51:W60"/>
    <mergeCell ref="W41:W46"/>
    <mergeCell ref="A41:A50"/>
    <mergeCell ref="B41:B42"/>
    <mergeCell ref="C41:C42"/>
    <mergeCell ref="D41:D42"/>
    <mergeCell ref="E41:E50"/>
    <mergeCell ref="F41:F46"/>
    <mergeCell ref="B48:B50"/>
    <mergeCell ref="C48:C50"/>
    <mergeCell ref="D48:D50"/>
    <mergeCell ref="F48:F50"/>
    <mergeCell ref="X51:X60"/>
    <mergeCell ref="B54:B55"/>
    <mergeCell ref="C54:C55"/>
    <mergeCell ref="B56:B57"/>
    <mergeCell ref="C56:C57"/>
    <mergeCell ref="B58:B60"/>
    <mergeCell ref="C58:C60"/>
    <mergeCell ref="W48:W50"/>
    <mergeCell ref="X48:X50"/>
  </mergeCells>
  <printOptions horizontalCentered="1"/>
  <pageMargins left="0.23622047244094491" right="0.23622047244094491" top="0.27" bottom="0.24" header="0.2" footer="0.17"/>
  <pageSetup paperSize="5" scale="33" orientation="landscape" r:id="rId1"/>
  <rowBreaks count="1" manualBreakCount="1">
    <brk id="34" max="2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showGridLines="0" view="pageBreakPreview" zoomScale="25" zoomScaleNormal="25" zoomScaleSheetLayoutView="25" workbookViewId="0">
      <selection activeCell="A9" sqref="A9:Z9"/>
    </sheetView>
  </sheetViews>
  <sheetFormatPr baseColWidth="10" defaultColWidth="11.453125" defaultRowHeight="15.5" x14ac:dyDescent="0.35"/>
  <cols>
    <col min="1" max="1" width="8.453125" style="42" customWidth="1"/>
    <col min="2" max="2" width="56.1796875" style="42" customWidth="1"/>
    <col min="3" max="3" width="22.81640625" style="42" customWidth="1"/>
    <col min="4" max="4" width="61" style="42" customWidth="1"/>
    <col min="5" max="14" width="5.26953125" style="43" customWidth="1"/>
    <col min="15" max="18" width="5.26953125" style="44" customWidth="1"/>
    <col min="19" max="19" width="8.7265625" style="44" bestFit="1" customWidth="1"/>
    <col min="20" max="20" width="63.54296875" style="42" customWidth="1"/>
    <col min="21" max="21" width="28" style="42" customWidth="1"/>
    <col min="22" max="22" width="18" style="42" customWidth="1"/>
    <col min="23" max="23" width="29.81640625" style="42" customWidth="1"/>
    <col min="24" max="24" width="22" style="42" customWidth="1"/>
    <col min="25" max="25" width="35.54296875" style="42" customWidth="1"/>
    <col min="26" max="26" width="19.54296875" style="42" customWidth="1"/>
    <col min="27" max="27" width="3.08984375" style="258" customWidth="1"/>
    <col min="28"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s="741" customFormat="1" ht="17.25" customHeight="1" x14ac:dyDescent="0.35">
      <c r="A7" s="1825" t="s">
        <v>64</v>
      </c>
      <c r="B7" s="1825"/>
      <c r="C7" s="1825"/>
      <c r="D7" s="1825"/>
      <c r="E7" s="1825"/>
      <c r="F7" s="1825"/>
      <c r="G7" s="1825"/>
      <c r="H7" s="1825"/>
      <c r="I7" s="1825"/>
      <c r="J7" s="1825"/>
      <c r="K7" s="1825"/>
      <c r="L7" s="1825"/>
      <c r="M7" s="1825"/>
      <c r="N7" s="1825"/>
      <c r="O7" s="1825"/>
      <c r="P7" s="1825"/>
      <c r="Q7" s="1825"/>
      <c r="R7" s="1825"/>
      <c r="S7" s="1825"/>
      <c r="T7" s="1825"/>
      <c r="U7" s="1825"/>
      <c r="V7" s="1825"/>
      <c r="W7" s="1825"/>
      <c r="X7" s="1825"/>
      <c r="Y7" s="1825"/>
      <c r="Z7" s="1825"/>
    </row>
    <row r="8" spans="1:26" ht="20.25" customHeight="1" x14ac:dyDescent="0.35">
      <c r="A8" s="1826" t="s">
        <v>158</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row>
    <row r="9" spans="1:26" ht="31.5" customHeight="1" x14ac:dyDescent="0.35">
      <c r="A9" s="1514" t="s">
        <v>707</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row>
    <row r="10" spans="1:26" ht="25.4" customHeight="1" x14ac:dyDescent="0.35">
      <c r="A10" s="1515" t="s">
        <v>95</v>
      </c>
      <c r="B10" s="1515"/>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row>
    <row r="11" spans="1:26" ht="25.4" customHeight="1" x14ac:dyDescent="0.35">
      <c r="A11" s="1668" t="s">
        <v>47</v>
      </c>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row>
    <row r="12" spans="1:26" s="5" customFormat="1" ht="23.15" customHeight="1" x14ac:dyDescent="0.35">
      <c r="A12" s="1517" t="s">
        <v>406</v>
      </c>
      <c r="B12" s="57">
        <v>1</v>
      </c>
      <c r="C12" s="57">
        <v>2</v>
      </c>
      <c r="D12" s="57">
        <v>3</v>
      </c>
      <c r="E12" s="1521" t="s">
        <v>96</v>
      </c>
      <c r="F12" s="1521"/>
      <c r="G12" s="1521"/>
      <c r="H12" s="1521"/>
      <c r="I12" s="1521"/>
      <c r="J12" s="1521"/>
      <c r="K12" s="1521"/>
      <c r="L12" s="1521"/>
      <c r="M12" s="1521"/>
      <c r="N12" s="1521"/>
      <c r="O12" s="1522" t="s">
        <v>97</v>
      </c>
      <c r="P12" s="1522"/>
      <c r="Q12" s="1522"/>
      <c r="R12" s="1522"/>
      <c r="S12" s="1522"/>
      <c r="T12" s="1516" t="s">
        <v>98</v>
      </c>
      <c r="U12" s="1516"/>
      <c r="V12" s="1516"/>
      <c r="W12" s="1516"/>
      <c r="X12" s="1516"/>
      <c r="Y12" s="1516" t="s">
        <v>99</v>
      </c>
      <c r="Z12" s="1516" t="s">
        <v>100</v>
      </c>
    </row>
    <row r="13" spans="1:26" s="6" customFormat="1" ht="23.5" customHeight="1" x14ac:dyDescent="0.35">
      <c r="A13" s="1517"/>
      <c r="B13" s="1517" t="s">
        <v>101</v>
      </c>
      <c r="C13" s="1517" t="s">
        <v>13</v>
      </c>
      <c r="D13" s="1501" t="s">
        <v>102</v>
      </c>
      <c r="E13" s="1524" t="s">
        <v>103</v>
      </c>
      <c r="F13" s="1524"/>
      <c r="G13" s="1524"/>
      <c r="H13" s="1524"/>
      <c r="I13" s="1524"/>
      <c r="J13" s="1524" t="s">
        <v>104</v>
      </c>
      <c r="K13" s="1524"/>
      <c r="L13" s="1524"/>
      <c r="M13" s="1524"/>
      <c r="N13" s="1524"/>
      <c r="O13" s="1525" t="s">
        <v>105</v>
      </c>
      <c r="P13" s="1525"/>
      <c r="Q13" s="1525" t="s">
        <v>106</v>
      </c>
      <c r="R13" s="1525"/>
      <c r="S13" s="1525"/>
      <c r="T13" s="1516" t="s">
        <v>107</v>
      </c>
      <c r="U13" s="1526" t="s">
        <v>108</v>
      </c>
      <c r="V13" s="1516" t="s">
        <v>109</v>
      </c>
      <c r="W13" s="1523" t="s">
        <v>110</v>
      </c>
      <c r="X13" s="1523"/>
      <c r="Y13" s="1516"/>
      <c r="Z13" s="1516"/>
    </row>
    <row r="14" spans="1:26" s="48" customFormat="1" ht="129" customHeight="1" x14ac:dyDescent="0.35">
      <c r="A14" s="1517"/>
      <c r="B14" s="1517"/>
      <c r="C14" s="1517"/>
      <c r="D14" s="1501"/>
      <c r="E14" s="395" t="s">
        <v>111</v>
      </c>
      <c r="F14" s="395" t="s">
        <v>112</v>
      </c>
      <c r="G14" s="395" t="s">
        <v>113</v>
      </c>
      <c r="H14" s="395" t="s">
        <v>114</v>
      </c>
      <c r="I14" s="395" t="s">
        <v>115</v>
      </c>
      <c r="J14" s="395" t="s">
        <v>116</v>
      </c>
      <c r="K14" s="395" t="s">
        <v>117</v>
      </c>
      <c r="L14" s="395" t="s">
        <v>118</v>
      </c>
      <c r="M14" s="395" t="s">
        <v>119</v>
      </c>
      <c r="N14" s="395" t="s">
        <v>120</v>
      </c>
      <c r="O14" s="395" t="s">
        <v>121</v>
      </c>
      <c r="P14" s="395" t="s">
        <v>122</v>
      </c>
      <c r="Q14" s="559" t="s">
        <v>105</v>
      </c>
      <c r="R14" s="395" t="s">
        <v>123</v>
      </c>
      <c r="S14" s="395" t="s">
        <v>124</v>
      </c>
      <c r="T14" s="1516"/>
      <c r="U14" s="1526"/>
      <c r="V14" s="1516"/>
      <c r="W14" s="225" t="s">
        <v>125</v>
      </c>
      <c r="X14" s="225" t="s">
        <v>126</v>
      </c>
      <c r="Y14" s="1516"/>
      <c r="Z14" s="1516"/>
    </row>
    <row r="15" spans="1:26" s="49" customFormat="1" ht="252.75" customHeight="1" x14ac:dyDescent="0.35">
      <c r="A15" s="742">
        <v>1</v>
      </c>
      <c r="B15" s="273" t="s">
        <v>408</v>
      </c>
      <c r="C15" s="1479" t="s">
        <v>708</v>
      </c>
      <c r="D15" s="743" t="s">
        <v>822</v>
      </c>
      <c r="E15" s="615" t="s">
        <v>66</v>
      </c>
      <c r="F15" s="615" t="s">
        <v>66</v>
      </c>
      <c r="G15" s="615" t="s">
        <v>66</v>
      </c>
      <c r="H15" s="615"/>
      <c r="I15" s="615" t="s">
        <v>66</v>
      </c>
      <c r="J15" s="615"/>
      <c r="K15" s="615"/>
      <c r="L15" s="615"/>
      <c r="M15" s="615"/>
      <c r="N15" s="615"/>
      <c r="O15" s="617">
        <v>1</v>
      </c>
      <c r="P15" s="617">
        <v>2</v>
      </c>
      <c r="Q15" s="618">
        <f>IF(O15*P15=0,"",O15*P15)</f>
        <v>2</v>
      </c>
      <c r="R15" s="619">
        <f>IF(Q15="","",VLOOKUP(Q15,$X$1:$Y$6,2,FALSE))</f>
        <v>1</v>
      </c>
      <c r="S15" s="618" t="str">
        <f>IF(R15=1,"Bajo",IF(R15=2,"Medio",IF(R15=3,"Alto","")))</f>
        <v>Bajo</v>
      </c>
      <c r="T15" s="218" t="s">
        <v>715</v>
      </c>
      <c r="U15" s="69" t="s">
        <v>823</v>
      </c>
      <c r="V15" s="744" t="s">
        <v>824</v>
      </c>
      <c r="W15" s="69" t="s">
        <v>825</v>
      </c>
      <c r="X15" s="745" t="s">
        <v>128</v>
      </c>
      <c r="Y15" s="69" t="s">
        <v>826</v>
      </c>
      <c r="Z15" s="66" t="s">
        <v>139</v>
      </c>
    </row>
    <row r="16" spans="1:26" s="49" customFormat="1" ht="90" x14ac:dyDescent="0.35">
      <c r="A16" s="746"/>
      <c r="B16" s="299"/>
      <c r="C16" s="1480"/>
      <c r="D16" s="743" t="s">
        <v>731</v>
      </c>
      <c r="E16" s="615" t="s">
        <v>66</v>
      </c>
      <c r="F16" s="615" t="s">
        <v>66</v>
      </c>
      <c r="G16" s="615" t="s">
        <v>66</v>
      </c>
      <c r="H16" s="615"/>
      <c r="I16" s="615" t="s">
        <v>66</v>
      </c>
      <c r="J16" s="615"/>
      <c r="K16" s="615"/>
      <c r="L16" s="615"/>
      <c r="M16" s="615"/>
      <c r="N16" s="615"/>
      <c r="O16" s="617">
        <v>1</v>
      </c>
      <c r="P16" s="617">
        <v>3</v>
      </c>
      <c r="Q16" s="618">
        <f t="shared" ref="Q16:Q19" si="0">IF(O16*P16=0,"",O16*P16)</f>
        <v>3</v>
      </c>
      <c r="R16" s="619">
        <f t="shared" ref="R16:R19" si="1">IF(Q16="","",VLOOKUP(Q16,$X$1:$Y$6,2,FALSE))</f>
        <v>2</v>
      </c>
      <c r="S16" s="618" t="str">
        <f t="shared" ref="S16:S19" si="2">IF(R16=1,"Bajo",IF(R16=2,"Medio",IF(R16=3,"Alto","")))</f>
        <v>Medio</v>
      </c>
      <c r="T16" s="218" t="s">
        <v>732</v>
      </c>
      <c r="U16" s="69" t="s">
        <v>827</v>
      </c>
      <c r="V16" s="744" t="s">
        <v>143</v>
      </c>
      <c r="W16" s="69" t="s">
        <v>828</v>
      </c>
      <c r="X16" s="745" t="s">
        <v>128</v>
      </c>
      <c r="Y16" s="69" t="s">
        <v>829</v>
      </c>
      <c r="Z16" s="66" t="s">
        <v>143</v>
      </c>
    </row>
    <row r="17" spans="1:26" s="49" customFormat="1" ht="252.75" customHeight="1" x14ac:dyDescent="0.35">
      <c r="A17" s="746"/>
      <c r="B17" s="299"/>
      <c r="C17" s="1480"/>
      <c r="D17" s="743" t="s">
        <v>743</v>
      </c>
      <c r="E17" s="615" t="s">
        <v>66</v>
      </c>
      <c r="F17" s="615" t="s">
        <v>66</v>
      </c>
      <c r="G17" s="615" t="s">
        <v>66</v>
      </c>
      <c r="H17" s="615"/>
      <c r="I17" s="615" t="s">
        <v>66</v>
      </c>
      <c r="J17" s="615"/>
      <c r="K17" s="615"/>
      <c r="L17" s="615"/>
      <c r="M17" s="615"/>
      <c r="N17" s="615"/>
      <c r="O17" s="617">
        <v>2</v>
      </c>
      <c r="P17" s="617">
        <v>2</v>
      </c>
      <c r="Q17" s="618">
        <f t="shared" si="0"/>
        <v>4</v>
      </c>
      <c r="R17" s="619">
        <f t="shared" si="1"/>
        <v>2</v>
      </c>
      <c r="S17" s="618" t="str">
        <f t="shared" si="2"/>
        <v>Medio</v>
      </c>
      <c r="T17" s="218" t="s">
        <v>744</v>
      </c>
      <c r="U17" s="348" t="s">
        <v>830</v>
      </c>
      <c r="V17" s="747" t="s">
        <v>420</v>
      </c>
      <c r="W17" s="348" t="s">
        <v>831</v>
      </c>
      <c r="X17" s="745" t="s">
        <v>128</v>
      </c>
      <c r="Y17" s="348" t="s">
        <v>832</v>
      </c>
      <c r="Z17" s="748" t="s">
        <v>139</v>
      </c>
    </row>
    <row r="18" spans="1:26" s="49" customFormat="1" ht="180" x14ac:dyDescent="0.35">
      <c r="A18" s="746"/>
      <c r="B18" s="299"/>
      <c r="C18" s="1480"/>
      <c r="D18" s="749" t="s">
        <v>833</v>
      </c>
      <c r="E18" s="750" t="s">
        <v>66</v>
      </c>
      <c r="F18" s="750" t="s">
        <v>66</v>
      </c>
      <c r="G18" s="750" t="s">
        <v>66</v>
      </c>
      <c r="H18" s="750"/>
      <c r="I18" s="750"/>
      <c r="J18" s="750"/>
      <c r="K18" s="750"/>
      <c r="L18" s="750"/>
      <c r="M18" s="750"/>
      <c r="N18" s="750"/>
      <c r="O18" s="617">
        <v>2</v>
      </c>
      <c r="P18" s="617">
        <v>3</v>
      </c>
      <c r="Q18" s="618">
        <f t="shared" si="0"/>
        <v>6</v>
      </c>
      <c r="R18" s="619">
        <f t="shared" si="1"/>
        <v>3</v>
      </c>
      <c r="S18" s="618" t="str">
        <f t="shared" si="2"/>
        <v>Alto</v>
      </c>
      <c r="T18" s="751" t="s">
        <v>834</v>
      </c>
      <c r="U18" s="348" t="s">
        <v>835</v>
      </c>
      <c r="V18" s="748" t="s">
        <v>143</v>
      </c>
      <c r="W18" s="348" t="s">
        <v>836</v>
      </c>
      <c r="X18" s="745" t="s">
        <v>128</v>
      </c>
      <c r="Y18" s="348" t="s">
        <v>837</v>
      </c>
      <c r="Z18" s="748" t="s">
        <v>139</v>
      </c>
    </row>
    <row r="19" spans="1:26" s="49" customFormat="1" ht="90" x14ac:dyDescent="0.35">
      <c r="A19" s="752"/>
      <c r="B19" s="279"/>
      <c r="C19" s="1481"/>
      <c r="D19" s="749" t="s">
        <v>766</v>
      </c>
      <c r="E19" s="615" t="s">
        <v>66</v>
      </c>
      <c r="F19" s="615"/>
      <c r="G19" s="615" t="s">
        <v>66</v>
      </c>
      <c r="H19" s="615"/>
      <c r="I19" s="615"/>
      <c r="J19" s="615"/>
      <c r="K19" s="615"/>
      <c r="L19" s="615"/>
      <c r="M19" s="615"/>
      <c r="N19" s="615"/>
      <c r="O19" s="617">
        <v>1</v>
      </c>
      <c r="P19" s="617">
        <v>3</v>
      </c>
      <c r="Q19" s="618">
        <f t="shared" si="0"/>
        <v>3</v>
      </c>
      <c r="R19" s="619">
        <f t="shared" si="1"/>
        <v>2</v>
      </c>
      <c r="S19" s="618" t="str">
        <f t="shared" si="2"/>
        <v>Medio</v>
      </c>
      <c r="T19" s="218" t="s">
        <v>767</v>
      </c>
      <c r="U19" s="348" t="s">
        <v>835</v>
      </c>
      <c r="V19" s="66" t="s">
        <v>143</v>
      </c>
      <c r="W19" s="69" t="s">
        <v>838</v>
      </c>
      <c r="X19" s="745" t="s">
        <v>128</v>
      </c>
      <c r="Y19" s="69" t="s">
        <v>839</v>
      </c>
      <c r="Z19" s="66" t="s">
        <v>139</v>
      </c>
    </row>
    <row r="20" spans="1:26" s="49" customFormat="1" ht="90" x14ac:dyDescent="0.35">
      <c r="A20" s="752"/>
      <c r="B20" s="279"/>
      <c r="C20" s="753" t="s">
        <v>771</v>
      </c>
      <c r="D20" s="743" t="s">
        <v>840</v>
      </c>
      <c r="E20" s="615" t="s">
        <v>66</v>
      </c>
      <c r="F20" s="615" t="s">
        <v>66</v>
      </c>
      <c r="G20" s="615" t="s">
        <v>66</v>
      </c>
      <c r="H20" s="615"/>
      <c r="I20" s="615"/>
      <c r="J20" s="615"/>
      <c r="K20" s="615"/>
      <c r="L20" s="615"/>
      <c r="M20" s="615"/>
      <c r="N20" s="615"/>
      <c r="O20" s="617">
        <v>2</v>
      </c>
      <c r="P20" s="617">
        <v>2</v>
      </c>
      <c r="Q20" s="618">
        <f>IF(O20*P20=0,"",O20*P20)</f>
        <v>4</v>
      </c>
      <c r="R20" s="619">
        <f>IF(Q20="","",VLOOKUP(Q20,$X$1:$Y$6,2,FALSE))</f>
        <v>2</v>
      </c>
      <c r="S20" s="618" t="str">
        <f>IF(R20=1,"Bajo",IF(R20=2,"Medio",IF(R20=3,"Alto","")))</f>
        <v>Medio</v>
      </c>
      <c r="T20" s="218" t="s">
        <v>778</v>
      </c>
      <c r="U20" s="348" t="s">
        <v>835</v>
      </c>
      <c r="V20" s="66" t="s">
        <v>143</v>
      </c>
      <c r="W20" s="69" t="s">
        <v>841</v>
      </c>
      <c r="X20" s="745" t="s">
        <v>128</v>
      </c>
      <c r="Y20" s="69" t="s">
        <v>842</v>
      </c>
      <c r="Z20" s="66" t="s">
        <v>139</v>
      </c>
    </row>
    <row r="21" spans="1:26" s="49" customFormat="1" ht="54" x14ac:dyDescent="0.35">
      <c r="A21" s="1822">
        <v>2</v>
      </c>
      <c r="B21" s="1555" t="s">
        <v>843</v>
      </c>
      <c r="C21" s="1479" t="s">
        <v>786</v>
      </c>
      <c r="D21" s="743" t="s">
        <v>844</v>
      </c>
      <c r="E21" s="615" t="s">
        <v>66</v>
      </c>
      <c r="F21" s="615" t="s">
        <v>66</v>
      </c>
      <c r="G21" s="615" t="s">
        <v>66</v>
      </c>
      <c r="H21" s="615"/>
      <c r="I21" s="615"/>
      <c r="J21" s="615"/>
      <c r="K21" s="615"/>
      <c r="L21" s="615"/>
      <c r="M21" s="615"/>
      <c r="N21" s="615"/>
      <c r="O21" s="617">
        <v>1</v>
      </c>
      <c r="P21" s="617">
        <v>2</v>
      </c>
      <c r="Q21" s="618">
        <f t="shared" ref="Q21:Q24" si="3">IF(O21*P21=0,"",O21*P21)</f>
        <v>2</v>
      </c>
      <c r="R21" s="619">
        <f t="shared" ref="R21:R24" si="4">IF(Q21="","",VLOOKUP(Q21,$X$1:$Y$6,2,FALSE))</f>
        <v>1</v>
      </c>
      <c r="S21" s="618" t="str">
        <f t="shared" ref="S21:S24" si="5">IF(R21=1,"Bajo",IF(R21=2,"Medio",IF(R21=3,"Alto","")))</f>
        <v>Bajo</v>
      </c>
      <c r="T21" s="374" t="s">
        <v>792</v>
      </c>
      <c r="U21" s="69" t="s">
        <v>845</v>
      </c>
      <c r="V21" s="66" t="s">
        <v>139</v>
      </c>
      <c r="W21" s="754" t="s">
        <v>846</v>
      </c>
      <c r="X21" s="745" t="s">
        <v>128</v>
      </c>
      <c r="Y21" s="754" t="s">
        <v>847</v>
      </c>
      <c r="Z21" s="755" t="s">
        <v>139</v>
      </c>
    </row>
    <row r="22" spans="1:26" s="49" customFormat="1" ht="72" x14ac:dyDescent="0.35">
      <c r="A22" s="1823"/>
      <c r="B22" s="1570"/>
      <c r="C22" s="1480"/>
      <c r="D22" s="743" t="s">
        <v>807</v>
      </c>
      <c r="E22" s="615"/>
      <c r="F22" s="615" t="s">
        <v>66</v>
      </c>
      <c r="G22" s="615" t="s">
        <v>66</v>
      </c>
      <c r="H22" s="615"/>
      <c r="I22" s="615"/>
      <c r="J22" s="615"/>
      <c r="K22" s="615"/>
      <c r="L22" s="615"/>
      <c r="M22" s="615"/>
      <c r="N22" s="615"/>
      <c r="O22" s="617">
        <v>2</v>
      </c>
      <c r="P22" s="617">
        <v>3</v>
      </c>
      <c r="Q22" s="618">
        <f t="shared" si="3"/>
        <v>6</v>
      </c>
      <c r="R22" s="619">
        <f t="shared" si="4"/>
        <v>3</v>
      </c>
      <c r="S22" s="618" t="str">
        <f t="shared" si="5"/>
        <v>Alto</v>
      </c>
      <c r="T22" s="218" t="s">
        <v>808</v>
      </c>
      <c r="U22" s="69" t="s">
        <v>718</v>
      </c>
      <c r="V22" s="66" t="s">
        <v>417</v>
      </c>
      <c r="W22" s="69" t="s">
        <v>848</v>
      </c>
      <c r="X22" s="745" t="s">
        <v>128</v>
      </c>
      <c r="Y22" s="69" t="s">
        <v>849</v>
      </c>
      <c r="Z22" s="755" t="s">
        <v>139</v>
      </c>
    </row>
    <row r="23" spans="1:26" s="49" customFormat="1" ht="54" x14ac:dyDescent="0.35">
      <c r="A23" s="1824"/>
      <c r="B23" s="1556"/>
      <c r="C23" s="1481"/>
      <c r="D23" s="756" t="s">
        <v>850</v>
      </c>
      <c r="E23" s="615" t="s">
        <v>851</v>
      </c>
      <c r="F23" s="615" t="s">
        <v>851</v>
      </c>
      <c r="G23" s="615" t="s">
        <v>851</v>
      </c>
      <c r="H23" s="615"/>
      <c r="I23" s="615"/>
      <c r="J23" s="615"/>
      <c r="K23" s="615"/>
      <c r="L23" s="615"/>
      <c r="M23" s="615"/>
      <c r="N23" s="615"/>
      <c r="O23" s="617">
        <v>2</v>
      </c>
      <c r="P23" s="617">
        <v>1</v>
      </c>
      <c r="Q23" s="618">
        <f>IF(O23*P23=0,"",O23*P23)</f>
        <v>2</v>
      </c>
      <c r="R23" s="619">
        <f>IF(Q23="","",VLOOKUP(Q23,$X$1:$Y$6,2,FALSE))</f>
        <v>1</v>
      </c>
      <c r="S23" s="618" t="str">
        <f>IF(R23=1,"Bajo",IF(R23=2,"Medio",IF(R23=3,"Alto","")))</f>
        <v>Bajo</v>
      </c>
      <c r="T23" s="218" t="s">
        <v>813</v>
      </c>
      <c r="U23" s="754" t="s">
        <v>852</v>
      </c>
      <c r="V23" s="66" t="s">
        <v>417</v>
      </c>
      <c r="W23" s="69" t="s">
        <v>853</v>
      </c>
      <c r="X23" s="745" t="s">
        <v>128</v>
      </c>
      <c r="Y23" s="69" t="s">
        <v>854</v>
      </c>
      <c r="Z23" s="66" t="s">
        <v>855</v>
      </c>
    </row>
    <row r="24" spans="1:26" s="49" customFormat="1" ht="128.25" customHeight="1" x14ac:dyDescent="0.35">
      <c r="A24" s="754">
        <v>3</v>
      </c>
      <c r="B24" s="69" t="s">
        <v>856</v>
      </c>
      <c r="C24" s="217" t="s">
        <v>545</v>
      </c>
      <c r="D24" s="757" t="s">
        <v>137</v>
      </c>
      <c r="E24" s="616"/>
      <c r="F24" s="616" t="s">
        <v>66</v>
      </c>
      <c r="G24" s="616" t="s">
        <v>66</v>
      </c>
      <c r="H24" s="616"/>
      <c r="I24" s="616"/>
      <c r="J24" s="616"/>
      <c r="K24" s="616"/>
      <c r="L24" s="616"/>
      <c r="M24" s="616"/>
      <c r="N24" s="616"/>
      <c r="O24" s="617">
        <v>1</v>
      </c>
      <c r="P24" s="617">
        <v>3</v>
      </c>
      <c r="Q24" s="618">
        <f t="shared" si="3"/>
        <v>3</v>
      </c>
      <c r="R24" s="619">
        <f t="shared" si="4"/>
        <v>2</v>
      </c>
      <c r="S24" s="618" t="str">
        <f t="shared" si="5"/>
        <v>Medio</v>
      </c>
      <c r="T24" s="207" t="s">
        <v>138</v>
      </c>
      <c r="U24" s="222" t="s">
        <v>857</v>
      </c>
      <c r="V24" s="66" t="s">
        <v>139</v>
      </c>
      <c r="W24" s="231" t="s">
        <v>128</v>
      </c>
      <c r="X24" s="231" t="s">
        <v>128</v>
      </c>
      <c r="Y24" s="348" t="s">
        <v>140</v>
      </c>
      <c r="Z24" s="66" t="s">
        <v>139</v>
      </c>
    </row>
  </sheetData>
  <mergeCells count="27">
    <mergeCell ref="A11:Z11"/>
    <mergeCell ref="A6:Z6"/>
    <mergeCell ref="A7:Z7"/>
    <mergeCell ref="A8:Z8"/>
    <mergeCell ref="A9:Z9"/>
    <mergeCell ref="A10:Z10"/>
    <mergeCell ref="Y12:Y14"/>
    <mergeCell ref="Z12:Z14"/>
    <mergeCell ref="B13:B14"/>
    <mergeCell ref="C13:C14"/>
    <mergeCell ref="D13:D14"/>
    <mergeCell ref="E13:I13"/>
    <mergeCell ref="W13:X13"/>
    <mergeCell ref="O13:P13"/>
    <mergeCell ref="Q13:S13"/>
    <mergeCell ref="T13:T14"/>
    <mergeCell ref="U13:U14"/>
    <mergeCell ref="V13:V14"/>
    <mergeCell ref="O12:S12"/>
    <mergeCell ref="T12:X12"/>
    <mergeCell ref="C15:C19"/>
    <mergeCell ref="A21:A23"/>
    <mergeCell ref="B21:B23"/>
    <mergeCell ref="C21:C23"/>
    <mergeCell ref="J13:N13"/>
    <mergeCell ref="A12:A14"/>
    <mergeCell ref="E12:N12"/>
  </mergeCells>
  <conditionalFormatting sqref="O15 O23">
    <cfRule type="expression" dxfId="446" priority="127" stopIfTrue="1">
      <formula>$J15=3</formula>
    </cfRule>
    <cfRule type="expression" dxfId="445" priority="128" stopIfTrue="1">
      <formula>$J15=2</formula>
    </cfRule>
    <cfRule type="expression" dxfId="444" priority="129" stopIfTrue="1">
      <formula>$J15=1</formula>
    </cfRule>
  </conditionalFormatting>
  <conditionalFormatting sqref="P15 P23">
    <cfRule type="expression" dxfId="443" priority="124" stopIfTrue="1">
      <formula>$K15=3</formula>
    </cfRule>
    <cfRule type="expression" dxfId="442" priority="125" stopIfTrue="1">
      <formula>$K15=2</formula>
    </cfRule>
    <cfRule type="expression" dxfId="441" priority="126" stopIfTrue="1">
      <formula>$K15=1</formula>
    </cfRule>
  </conditionalFormatting>
  <conditionalFormatting sqref="R15:S15 R21:S21 R23:S24">
    <cfRule type="expression" dxfId="440" priority="121" stopIfTrue="1">
      <formula>$R15=3</formula>
    </cfRule>
    <cfRule type="expression" dxfId="439" priority="122" stopIfTrue="1">
      <formula>$R15=2</formula>
    </cfRule>
    <cfRule type="expression" dxfId="438" priority="123" stopIfTrue="1">
      <formula>$R15=1</formula>
    </cfRule>
  </conditionalFormatting>
  <conditionalFormatting sqref="O15 O23">
    <cfRule type="expression" dxfId="437" priority="118" stopIfTrue="1">
      <formula>$O15=3</formula>
    </cfRule>
    <cfRule type="expression" dxfId="436" priority="119" stopIfTrue="1">
      <formula>$O15=2</formula>
    </cfRule>
    <cfRule type="expression" dxfId="435" priority="120" stopIfTrue="1">
      <formula>$O15=1</formula>
    </cfRule>
  </conditionalFormatting>
  <conditionalFormatting sqref="P15 P23">
    <cfRule type="expression" dxfId="434" priority="115" stopIfTrue="1">
      <formula>$P15=3</formula>
    </cfRule>
    <cfRule type="expression" dxfId="433" priority="116" stopIfTrue="1">
      <formula>$P15=2</formula>
    </cfRule>
    <cfRule type="expression" dxfId="432" priority="117" stopIfTrue="1">
      <formula>$P15=1</formula>
    </cfRule>
  </conditionalFormatting>
  <conditionalFormatting sqref="P21">
    <cfRule type="expression" dxfId="431" priority="103" stopIfTrue="1">
      <formula>$P21=3</formula>
    </cfRule>
    <cfRule type="expression" dxfId="430" priority="104" stopIfTrue="1">
      <formula>$P21=2</formula>
    </cfRule>
    <cfRule type="expression" dxfId="429" priority="105" stopIfTrue="1">
      <formula>$P21=1</formula>
    </cfRule>
  </conditionalFormatting>
  <conditionalFormatting sqref="O21">
    <cfRule type="expression" dxfId="428" priority="112" stopIfTrue="1">
      <formula>$J21=3</formula>
    </cfRule>
    <cfRule type="expression" dxfId="427" priority="113" stopIfTrue="1">
      <formula>$J21=2</formula>
    </cfRule>
    <cfRule type="expression" dxfId="426" priority="114" stopIfTrue="1">
      <formula>$J21=1</formula>
    </cfRule>
  </conditionalFormatting>
  <conditionalFormatting sqref="P21">
    <cfRule type="expression" dxfId="425" priority="109" stopIfTrue="1">
      <formula>$K21=3</formula>
    </cfRule>
    <cfRule type="expression" dxfId="424" priority="110" stopIfTrue="1">
      <formula>$K21=2</formula>
    </cfRule>
    <cfRule type="expression" dxfId="423" priority="111" stopIfTrue="1">
      <formula>$K21=1</formula>
    </cfRule>
  </conditionalFormatting>
  <conditionalFormatting sqref="O21">
    <cfRule type="expression" dxfId="422" priority="106" stopIfTrue="1">
      <formula>$O21=3</formula>
    </cfRule>
    <cfRule type="expression" dxfId="421" priority="107" stopIfTrue="1">
      <formula>$O21=2</formula>
    </cfRule>
    <cfRule type="expression" dxfId="420" priority="108" stopIfTrue="1">
      <formula>$O21=1</formula>
    </cfRule>
  </conditionalFormatting>
  <conditionalFormatting sqref="O22">
    <cfRule type="expression" dxfId="419" priority="100" stopIfTrue="1">
      <formula>$J22=3</formula>
    </cfRule>
    <cfRule type="expression" dxfId="418" priority="101" stopIfTrue="1">
      <formula>$J22=2</formula>
    </cfRule>
    <cfRule type="expression" dxfId="417" priority="102" stopIfTrue="1">
      <formula>$J22=1</formula>
    </cfRule>
  </conditionalFormatting>
  <conditionalFormatting sqref="P22">
    <cfRule type="expression" dxfId="416" priority="97" stopIfTrue="1">
      <formula>$K22=3</formula>
    </cfRule>
    <cfRule type="expression" dxfId="415" priority="98" stopIfTrue="1">
      <formula>$K22=2</formula>
    </cfRule>
    <cfRule type="expression" dxfId="414" priority="99" stopIfTrue="1">
      <formula>$K22=1</formula>
    </cfRule>
  </conditionalFormatting>
  <conditionalFormatting sqref="O22">
    <cfRule type="expression" dxfId="413" priority="94" stopIfTrue="1">
      <formula>$O22=3</formula>
    </cfRule>
    <cfRule type="expression" dxfId="412" priority="95" stopIfTrue="1">
      <formula>$O22=2</formula>
    </cfRule>
    <cfRule type="expression" dxfId="411" priority="96" stopIfTrue="1">
      <formula>$O22=1</formula>
    </cfRule>
  </conditionalFormatting>
  <conditionalFormatting sqref="P22">
    <cfRule type="expression" dxfId="410" priority="91" stopIfTrue="1">
      <formula>$P22=3</formula>
    </cfRule>
    <cfRule type="expression" dxfId="409" priority="92" stopIfTrue="1">
      <formula>$P22=2</formula>
    </cfRule>
    <cfRule type="expression" dxfId="408" priority="93" stopIfTrue="1">
      <formula>$P22=1</formula>
    </cfRule>
  </conditionalFormatting>
  <conditionalFormatting sqref="R22:S22">
    <cfRule type="expression" dxfId="407" priority="88" stopIfTrue="1">
      <formula>$R22=3</formula>
    </cfRule>
    <cfRule type="expression" dxfId="406" priority="89" stopIfTrue="1">
      <formula>$R22=2</formula>
    </cfRule>
    <cfRule type="expression" dxfId="405" priority="90" stopIfTrue="1">
      <formula>$R22=1</formula>
    </cfRule>
  </conditionalFormatting>
  <conditionalFormatting sqref="P24">
    <cfRule type="expression" dxfId="404" priority="76" stopIfTrue="1">
      <formula>$P24=3</formula>
    </cfRule>
    <cfRule type="expression" dxfId="403" priority="77" stopIfTrue="1">
      <formula>$P24=2</formula>
    </cfRule>
    <cfRule type="expression" dxfId="402" priority="78" stopIfTrue="1">
      <formula>$P24=1</formula>
    </cfRule>
  </conditionalFormatting>
  <conditionalFormatting sqref="O24">
    <cfRule type="expression" dxfId="401" priority="85" stopIfTrue="1">
      <formula>$J24=3</formula>
    </cfRule>
    <cfRule type="expression" dxfId="400" priority="86" stopIfTrue="1">
      <formula>$J24=2</formula>
    </cfRule>
    <cfRule type="expression" dxfId="399" priority="87" stopIfTrue="1">
      <formula>$J24=1</formula>
    </cfRule>
  </conditionalFormatting>
  <conditionalFormatting sqref="P24">
    <cfRule type="expression" dxfId="398" priority="82" stopIfTrue="1">
      <formula>$K24=3</formula>
    </cfRule>
    <cfRule type="expression" dxfId="397" priority="83" stopIfTrue="1">
      <formula>$K24=2</formula>
    </cfRule>
    <cfRule type="expression" dxfId="396" priority="84" stopIfTrue="1">
      <formula>$K24=1</formula>
    </cfRule>
  </conditionalFormatting>
  <conditionalFormatting sqref="O24">
    <cfRule type="expression" dxfId="395" priority="79" stopIfTrue="1">
      <formula>$O24=3</formula>
    </cfRule>
    <cfRule type="expression" dxfId="394" priority="80" stopIfTrue="1">
      <formula>$O24=2</formula>
    </cfRule>
    <cfRule type="expression" dxfId="393" priority="81" stopIfTrue="1">
      <formula>$O24=1</formula>
    </cfRule>
  </conditionalFormatting>
  <conditionalFormatting sqref="O16">
    <cfRule type="expression" dxfId="392" priority="73" stopIfTrue="1">
      <formula>$J16=3</formula>
    </cfRule>
    <cfRule type="expression" dxfId="391" priority="74" stopIfTrue="1">
      <formula>$J16=2</formula>
    </cfRule>
    <cfRule type="expression" dxfId="390" priority="75" stopIfTrue="1">
      <formula>$J16=1</formula>
    </cfRule>
  </conditionalFormatting>
  <conditionalFormatting sqref="P16">
    <cfRule type="expression" dxfId="389" priority="70" stopIfTrue="1">
      <formula>$K16=3</formula>
    </cfRule>
    <cfRule type="expression" dxfId="388" priority="71" stopIfTrue="1">
      <formula>$K16=2</formula>
    </cfRule>
    <cfRule type="expression" dxfId="387" priority="72" stopIfTrue="1">
      <formula>$K16=1</formula>
    </cfRule>
  </conditionalFormatting>
  <conditionalFormatting sqref="R16:S16">
    <cfRule type="expression" dxfId="386" priority="67" stopIfTrue="1">
      <formula>$R16=3</formula>
    </cfRule>
    <cfRule type="expression" dxfId="385" priority="68" stopIfTrue="1">
      <formula>$R16=2</formula>
    </cfRule>
    <cfRule type="expression" dxfId="384" priority="69" stopIfTrue="1">
      <formula>$R16=1</formula>
    </cfRule>
  </conditionalFormatting>
  <conditionalFormatting sqref="O16">
    <cfRule type="expression" dxfId="383" priority="64" stopIfTrue="1">
      <formula>$O16=3</formula>
    </cfRule>
    <cfRule type="expression" dxfId="382" priority="65" stopIfTrue="1">
      <formula>$O16=2</formula>
    </cfRule>
    <cfRule type="expression" dxfId="381" priority="66" stopIfTrue="1">
      <formula>$O16=1</formula>
    </cfRule>
  </conditionalFormatting>
  <conditionalFormatting sqref="P16">
    <cfRule type="expression" dxfId="380" priority="61" stopIfTrue="1">
      <formula>$P16=3</formula>
    </cfRule>
    <cfRule type="expression" dxfId="379" priority="62" stopIfTrue="1">
      <formula>$P16=2</formula>
    </cfRule>
    <cfRule type="expression" dxfId="378" priority="63" stopIfTrue="1">
      <formula>$P16=1</formula>
    </cfRule>
  </conditionalFormatting>
  <conditionalFormatting sqref="O17">
    <cfRule type="expression" dxfId="377" priority="58" stopIfTrue="1">
      <formula>$J17=3</formula>
    </cfRule>
    <cfRule type="expression" dxfId="376" priority="59" stopIfTrue="1">
      <formula>$J17=2</formula>
    </cfRule>
    <cfRule type="expression" dxfId="375" priority="60" stopIfTrue="1">
      <formula>$J17=1</formula>
    </cfRule>
  </conditionalFormatting>
  <conditionalFormatting sqref="P17">
    <cfRule type="expression" dxfId="374" priority="55" stopIfTrue="1">
      <formula>$K17=3</formula>
    </cfRule>
    <cfRule type="expression" dxfId="373" priority="56" stopIfTrue="1">
      <formula>$K17=2</formula>
    </cfRule>
    <cfRule type="expression" dxfId="372" priority="57" stopIfTrue="1">
      <formula>$K17=1</formula>
    </cfRule>
  </conditionalFormatting>
  <conditionalFormatting sqref="R17:S17">
    <cfRule type="expression" dxfId="371" priority="52" stopIfTrue="1">
      <formula>$R17=3</formula>
    </cfRule>
    <cfRule type="expression" dxfId="370" priority="53" stopIfTrue="1">
      <formula>$R17=2</formula>
    </cfRule>
    <cfRule type="expression" dxfId="369" priority="54" stopIfTrue="1">
      <formula>$R17=1</formula>
    </cfRule>
  </conditionalFormatting>
  <conditionalFormatting sqref="O17">
    <cfRule type="expression" dxfId="368" priority="49" stopIfTrue="1">
      <formula>$O17=3</formula>
    </cfRule>
    <cfRule type="expression" dxfId="367" priority="50" stopIfTrue="1">
      <formula>$O17=2</formula>
    </cfRule>
    <cfRule type="expression" dxfId="366" priority="51" stopIfTrue="1">
      <formula>$O17=1</formula>
    </cfRule>
  </conditionalFormatting>
  <conditionalFormatting sqref="P17">
    <cfRule type="expression" dxfId="365" priority="46" stopIfTrue="1">
      <formula>$P17=3</formula>
    </cfRule>
    <cfRule type="expression" dxfId="364" priority="47" stopIfTrue="1">
      <formula>$P17=2</formula>
    </cfRule>
    <cfRule type="expression" dxfId="363" priority="48" stopIfTrue="1">
      <formula>$P17=1</formula>
    </cfRule>
  </conditionalFormatting>
  <conditionalFormatting sqref="R18:S18">
    <cfRule type="expression" dxfId="362" priority="43" stopIfTrue="1">
      <formula>$R18=3</formula>
    </cfRule>
    <cfRule type="expression" dxfId="361" priority="44" stopIfTrue="1">
      <formula>$R18=2</formula>
    </cfRule>
    <cfRule type="expression" dxfId="360" priority="45" stopIfTrue="1">
      <formula>$R18=1</formula>
    </cfRule>
  </conditionalFormatting>
  <conditionalFormatting sqref="O18">
    <cfRule type="expression" dxfId="359" priority="40" stopIfTrue="1">
      <formula>$J18=3</formula>
    </cfRule>
    <cfRule type="expression" dxfId="358" priority="41" stopIfTrue="1">
      <formula>$J18=2</formula>
    </cfRule>
    <cfRule type="expression" dxfId="357" priority="42" stopIfTrue="1">
      <formula>$J18=1</formula>
    </cfRule>
  </conditionalFormatting>
  <conditionalFormatting sqref="P18">
    <cfRule type="expression" dxfId="356" priority="37" stopIfTrue="1">
      <formula>$K18=3</formula>
    </cfRule>
    <cfRule type="expression" dxfId="355" priority="38" stopIfTrue="1">
      <formula>$K18=2</formula>
    </cfRule>
    <cfRule type="expression" dxfId="354" priority="39" stopIfTrue="1">
      <formula>$K18=1</formula>
    </cfRule>
  </conditionalFormatting>
  <conditionalFormatting sqref="O18">
    <cfRule type="expression" dxfId="353" priority="34" stopIfTrue="1">
      <formula>$O18=3</formula>
    </cfRule>
    <cfRule type="expression" dxfId="352" priority="35" stopIfTrue="1">
      <formula>$O18=2</formula>
    </cfRule>
    <cfRule type="expression" dxfId="351" priority="36" stopIfTrue="1">
      <formula>$O18=1</formula>
    </cfRule>
  </conditionalFormatting>
  <conditionalFormatting sqref="P18">
    <cfRule type="expression" dxfId="350" priority="31" stopIfTrue="1">
      <formula>$P18=3</formula>
    </cfRule>
    <cfRule type="expression" dxfId="349" priority="32" stopIfTrue="1">
      <formula>$P18=2</formula>
    </cfRule>
    <cfRule type="expression" dxfId="348" priority="33" stopIfTrue="1">
      <formula>$P18=1</formula>
    </cfRule>
  </conditionalFormatting>
  <conditionalFormatting sqref="R19:S19">
    <cfRule type="expression" dxfId="347" priority="28" stopIfTrue="1">
      <formula>$R19=3</formula>
    </cfRule>
    <cfRule type="expression" dxfId="346" priority="29" stopIfTrue="1">
      <formula>$R19=2</formula>
    </cfRule>
    <cfRule type="expression" dxfId="345" priority="30" stopIfTrue="1">
      <formula>$R19=1</formula>
    </cfRule>
  </conditionalFormatting>
  <conditionalFormatting sqref="O19">
    <cfRule type="expression" dxfId="344" priority="25" stopIfTrue="1">
      <formula>$J19=3</formula>
    </cfRule>
    <cfRule type="expression" dxfId="343" priority="26" stopIfTrue="1">
      <formula>$J19=2</formula>
    </cfRule>
    <cfRule type="expression" dxfId="342" priority="27" stopIfTrue="1">
      <formula>$J19=1</formula>
    </cfRule>
  </conditionalFormatting>
  <conditionalFormatting sqref="P19">
    <cfRule type="expression" dxfId="341" priority="22" stopIfTrue="1">
      <formula>$K19=3</formula>
    </cfRule>
    <cfRule type="expression" dxfId="340" priority="23" stopIfTrue="1">
      <formula>$K19=2</formula>
    </cfRule>
    <cfRule type="expression" dxfId="339" priority="24" stopIfTrue="1">
      <formula>$K19=1</formula>
    </cfRule>
  </conditionalFormatting>
  <conditionalFormatting sqref="O19">
    <cfRule type="expression" dxfId="338" priority="19" stopIfTrue="1">
      <formula>$O19=3</formula>
    </cfRule>
    <cfRule type="expression" dxfId="337" priority="20" stopIfTrue="1">
      <formula>$O19=2</formula>
    </cfRule>
    <cfRule type="expression" dxfId="336" priority="21" stopIfTrue="1">
      <formula>$O19=1</formula>
    </cfRule>
  </conditionalFormatting>
  <conditionalFormatting sqref="P19">
    <cfRule type="expression" dxfId="335" priority="16" stopIfTrue="1">
      <formula>$P19=3</formula>
    </cfRule>
    <cfRule type="expression" dxfId="334" priority="17" stopIfTrue="1">
      <formula>$P19=2</formula>
    </cfRule>
    <cfRule type="expression" dxfId="333" priority="18" stopIfTrue="1">
      <formula>$P19=1</formula>
    </cfRule>
  </conditionalFormatting>
  <conditionalFormatting sqref="O20">
    <cfRule type="expression" dxfId="332" priority="13" stopIfTrue="1">
      <formula>$J20=3</formula>
    </cfRule>
    <cfRule type="expression" dxfId="331" priority="14" stopIfTrue="1">
      <formula>$J20=2</formula>
    </cfRule>
    <cfRule type="expression" dxfId="330" priority="15" stopIfTrue="1">
      <formula>$J20=1</formula>
    </cfRule>
  </conditionalFormatting>
  <conditionalFormatting sqref="P20">
    <cfRule type="expression" dxfId="329" priority="10" stopIfTrue="1">
      <formula>$K20=3</formula>
    </cfRule>
    <cfRule type="expression" dxfId="328" priority="11" stopIfTrue="1">
      <formula>$K20=2</formula>
    </cfRule>
    <cfRule type="expression" dxfId="327" priority="12" stopIfTrue="1">
      <formula>$K20=1</formula>
    </cfRule>
  </conditionalFormatting>
  <conditionalFormatting sqref="R20:S20">
    <cfRule type="expression" dxfId="326" priority="7" stopIfTrue="1">
      <formula>$R20=3</formula>
    </cfRule>
    <cfRule type="expression" dxfId="325" priority="8" stopIfTrue="1">
      <formula>$R20=2</formula>
    </cfRule>
    <cfRule type="expression" dxfId="324" priority="9" stopIfTrue="1">
      <formula>$R20=1</formula>
    </cfRule>
  </conditionalFormatting>
  <conditionalFormatting sqref="O20">
    <cfRule type="expression" dxfId="323" priority="4" stopIfTrue="1">
      <formula>$O20=3</formula>
    </cfRule>
    <cfRule type="expression" dxfId="322" priority="5" stopIfTrue="1">
      <formula>$O20=2</formula>
    </cfRule>
    <cfRule type="expression" dxfId="321" priority="6" stopIfTrue="1">
      <formula>$O20=1</formula>
    </cfRule>
  </conditionalFormatting>
  <conditionalFormatting sqref="P20">
    <cfRule type="expression" dxfId="320" priority="1" stopIfTrue="1">
      <formula>$P20=3</formula>
    </cfRule>
    <cfRule type="expression" dxfId="319" priority="2" stopIfTrue="1">
      <formula>$P20=2</formula>
    </cfRule>
    <cfRule type="expression" dxfId="318" priority="3" stopIfTrue="1">
      <formula>$P20=1</formula>
    </cfRule>
  </conditionalFormatting>
  <dataValidations count="8">
    <dataValidation type="whole" allowBlank="1" showInputMessage="1" showErrorMessage="1" sqref="O15:P24">
      <formula1>1</formula1>
      <formula2>3</formula2>
    </dataValidation>
    <dataValidation allowBlank="1" showInputMessage="1" showErrorMessage="1" promptTitle="Actividades de Control" prompt="Describir los mecanismos (politicas o procedimientos que aseguran la efectividad de la respuesta al riesgo." sqref="T13"/>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NUM:" prompt="Numero de manera consecutiva de los objetivos analizados." sqref="A12"/>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RIESGOS:" prompt="Transferir los riesgos identificados en la MER para cada objetivo." sqref="D13:D14"/>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s>
  <pageMargins left="0.23622047244094491" right="0.23622047244094491" top="0.74803149606299213" bottom="0.74803149606299213" header="0.31496062992125984" footer="0.31496062992125984"/>
  <pageSetup paperSize="5"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58"/>
  <sheetViews>
    <sheetView showGridLines="0" zoomScale="25" zoomScaleNormal="25" zoomScaleSheetLayoutView="90" workbookViewId="0">
      <selection activeCell="B7" sqref="B7:Y7"/>
    </sheetView>
  </sheetViews>
  <sheetFormatPr baseColWidth="10" defaultColWidth="11.453125" defaultRowHeight="15.5" x14ac:dyDescent="0.35"/>
  <cols>
    <col min="1" max="1" width="38.81640625" style="23" customWidth="1"/>
    <col min="2" max="2" width="29.54296875" style="23" customWidth="1"/>
    <col min="3" max="3" width="30.26953125" style="23" customWidth="1"/>
    <col min="4" max="4" width="22" style="23" customWidth="1"/>
    <col min="5" max="5" width="10.26953125" style="23" customWidth="1"/>
    <col min="6" max="6" width="45.7265625" style="23" customWidth="1"/>
    <col min="7" max="7" width="5.54296875" style="23" customWidth="1"/>
    <col min="8" max="8" width="43.54296875" style="23" customWidth="1"/>
    <col min="9" max="9" width="9.7265625" style="23" bestFit="1" customWidth="1"/>
    <col min="10" max="10" width="9.1796875" style="23" customWidth="1"/>
    <col min="11" max="11" width="7.54296875" style="23" customWidth="1"/>
    <col min="12" max="12" width="8.26953125" style="23" customWidth="1"/>
    <col min="13" max="13" width="9" style="23" customWidth="1"/>
    <col min="14" max="14" width="8.54296875" style="23" customWidth="1"/>
    <col min="15" max="15" width="8.26953125" style="23" customWidth="1"/>
    <col min="16" max="16" width="7.81640625" style="23" customWidth="1"/>
    <col min="17" max="17" width="8.26953125" style="23" customWidth="1"/>
    <col min="18" max="18" width="7.81640625" style="23" customWidth="1"/>
    <col min="19" max="19" width="7.54296875" style="23" customWidth="1"/>
    <col min="20" max="20" width="8.7265625" style="23" customWidth="1"/>
    <col min="21" max="21" width="8.26953125" style="23" customWidth="1"/>
    <col min="22" max="22" width="26.54296875" style="23" customWidth="1"/>
    <col min="23" max="23" width="28.453125" style="23" customWidth="1"/>
    <col min="24" max="24" width="29.1796875" style="23" customWidth="1"/>
    <col min="25" max="25" width="20.81640625" style="23" customWidth="1"/>
    <col min="26" max="26" width="29.1796875" style="23" customWidth="1"/>
    <col min="27" max="27" width="23.453125" style="1" customWidth="1"/>
    <col min="28" max="28" width="3.453125" style="80" customWidth="1"/>
    <col min="29" max="62" width="11.453125" style="80"/>
    <col min="63" max="63" width="11.453125" style="80" customWidth="1"/>
    <col min="64" max="16384" width="11.453125" style="80"/>
  </cols>
  <sheetData>
    <row r="1" spans="1:187" ht="18.75" customHeight="1" x14ac:dyDescent="0.35">
      <c r="A1" s="80"/>
      <c r="B1" s="80"/>
      <c r="C1" s="80"/>
      <c r="D1" s="80"/>
      <c r="E1" s="80"/>
      <c r="F1" s="80"/>
      <c r="G1" s="80"/>
      <c r="H1" s="80"/>
      <c r="I1" s="80"/>
      <c r="J1" s="80"/>
      <c r="K1" s="80"/>
      <c r="L1" s="80"/>
      <c r="M1" s="80"/>
      <c r="N1" s="80"/>
      <c r="O1" s="80"/>
      <c r="P1" s="80"/>
      <c r="Q1" s="80"/>
      <c r="R1" s="80"/>
      <c r="S1" s="80"/>
      <c r="T1" s="80"/>
      <c r="U1" s="80"/>
      <c r="V1" s="1"/>
      <c r="W1" s="1"/>
      <c r="X1" s="2"/>
      <c r="Y1" s="80"/>
    </row>
    <row r="2" spans="1:187" x14ac:dyDescent="0.35">
      <c r="A2" s="80"/>
      <c r="B2" s="80"/>
      <c r="C2" s="80"/>
      <c r="D2" s="80"/>
      <c r="E2" s="80"/>
      <c r="F2" s="80"/>
      <c r="G2" s="80"/>
      <c r="H2" s="80"/>
      <c r="I2" s="80"/>
      <c r="J2" s="80"/>
      <c r="K2" s="80"/>
      <c r="L2" s="80"/>
      <c r="M2" s="80"/>
      <c r="N2" s="80"/>
      <c r="O2" s="80"/>
      <c r="P2" s="80"/>
      <c r="Q2" s="80"/>
      <c r="R2" s="80"/>
      <c r="S2" s="80"/>
      <c r="T2" s="80"/>
      <c r="U2" s="80"/>
      <c r="V2" s="1"/>
      <c r="W2" s="1"/>
      <c r="X2" s="2"/>
      <c r="Y2" s="80"/>
    </row>
    <row r="3" spans="1:187" ht="24.75" customHeight="1" x14ac:dyDescent="0.35">
      <c r="A3" s="80"/>
      <c r="B3" s="80"/>
      <c r="C3" s="80"/>
      <c r="D3" s="80"/>
      <c r="E3" s="80"/>
      <c r="F3" s="80"/>
      <c r="G3" s="80"/>
      <c r="H3" s="80"/>
      <c r="I3" s="80"/>
      <c r="J3" s="80"/>
      <c r="K3" s="80"/>
      <c r="L3" s="80"/>
      <c r="M3" s="80"/>
      <c r="N3" s="80"/>
      <c r="O3" s="80"/>
      <c r="P3" s="80"/>
      <c r="Q3" s="80"/>
      <c r="R3" s="80"/>
      <c r="S3" s="80"/>
      <c r="T3" s="80"/>
      <c r="U3" s="80"/>
      <c r="V3" s="1"/>
      <c r="W3" s="1"/>
      <c r="X3" s="2"/>
      <c r="Y3" s="80"/>
    </row>
    <row r="4" spans="1:187" s="759" customFormat="1" ht="20.5" x14ac:dyDescent="0.35">
      <c r="A4" s="1849" t="s">
        <v>9</v>
      </c>
      <c r="B4" s="1849"/>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758"/>
      <c r="AA4" s="1"/>
    </row>
    <row r="5" spans="1:187" s="759" customFormat="1" ht="20.5" x14ac:dyDescent="0.45">
      <c r="A5" s="1849" t="s">
        <v>404</v>
      </c>
      <c r="B5" s="1849"/>
      <c r="C5" s="1849"/>
      <c r="D5" s="1849"/>
      <c r="E5" s="1849"/>
      <c r="F5" s="1849"/>
      <c r="G5" s="1849"/>
      <c r="H5" s="1849"/>
      <c r="I5" s="1849"/>
      <c r="J5" s="1849"/>
      <c r="K5" s="1849"/>
      <c r="L5" s="1849"/>
      <c r="M5" s="1849"/>
      <c r="N5" s="1849"/>
      <c r="O5" s="1849"/>
      <c r="P5" s="1849"/>
      <c r="Q5" s="1849"/>
      <c r="R5" s="1849"/>
      <c r="S5" s="1849"/>
      <c r="T5" s="1849"/>
      <c r="U5" s="1849"/>
      <c r="V5" s="1849"/>
      <c r="W5" s="1849"/>
      <c r="X5" s="1849"/>
      <c r="Y5" s="1849"/>
      <c r="Z5" s="758"/>
      <c r="AA5" s="431"/>
    </row>
    <row r="6" spans="1:187" s="759" customFormat="1" ht="20.5" x14ac:dyDescent="0.45">
      <c r="A6" s="760"/>
      <c r="B6" s="760"/>
      <c r="C6" s="760"/>
      <c r="D6" s="760"/>
      <c r="E6" s="760"/>
      <c r="F6" s="760"/>
      <c r="G6" s="760"/>
      <c r="H6" s="760"/>
      <c r="I6" s="760"/>
      <c r="J6" s="760"/>
      <c r="K6" s="760"/>
      <c r="L6" s="760"/>
      <c r="M6" s="760"/>
      <c r="N6" s="760"/>
      <c r="O6" s="760"/>
      <c r="P6" s="760"/>
      <c r="Q6" s="760"/>
      <c r="R6" s="760"/>
      <c r="S6" s="760"/>
      <c r="T6" s="760"/>
      <c r="U6" s="760"/>
      <c r="V6" s="760"/>
      <c r="W6" s="760"/>
      <c r="X6" s="760"/>
      <c r="Y6" s="760"/>
      <c r="Z6" s="758"/>
      <c r="AA6" s="431"/>
    </row>
    <row r="7" spans="1:187" s="1" customFormat="1" ht="20.5" x14ac:dyDescent="0.45">
      <c r="A7" s="677" t="s">
        <v>10</v>
      </c>
      <c r="B7" s="1650" t="s">
        <v>858</v>
      </c>
      <c r="C7" s="1650"/>
      <c r="D7" s="1650"/>
      <c r="E7" s="1650"/>
      <c r="F7" s="1650"/>
      <c r="G7" s="1650"/>
      <c r="H7" s="1650"/>
      <c r="I7" s="1650"/>
      <c r="J7" s="1650"/>
      <c r="K7" s="1650"/>
      <c r="L7" s="1650"/>
      <c r="M7" s="1650"/>
      <c r="N7" s="1650"/>
      <c r="O7" s="1650"/>
      <c r="P7" s="1650"/>
      <c r="Q7" s="1650"/>
      <c r="R7" s="1650"/>
      <c r="S7" s="1650"/>
      <c r="T7" s="1650"/>
      <c r="U7" s="1650"/>
      <c r="V7" s="1650"/>
      <c r="W7" s="1650"/>
      <c r="X7" s="1650"/>
      <c r="Y7" s="1650"/>
      <c r="Z7" s="2"/>
      <c r="AA7" s="431"/>
    </row>
    <row r="8" spans="1:187" ht="15.75" customHeight="1" x14ac:dyDescent="0.35">
      <c r="A8" s="433" t="s">
        <v>32</v>
      </c>
      <c r="B8" s="1739" t="s">
        <v>33</v>
      </c>
      <c r="C8" s="1739"/>
      <c r="D8" s="1739"/>
      <c r="E8" s="1739"/>
      <c r="F8" s="1739"/>
      <c r="G8" s="1739"/>
      <c r="H8" s="1739"/>
      <c r="I8" s="1739"/>
      <c r="J8" s="1739"/>
      <c r="K8" s="1739"/>
      <c r="L8" s="1739"/>
      <c r="M8" s="1739"/>
      <c r="N8" s="1739"/>
      <c r="O8" s="1739"/>
      <c r="P8" s="1739"/>
      <c r="Q8" s="1739"/>
      <c r="R8" s="1739"/>
      <c r="S8" s="1739"/>
      <c r="T8" s="1739"/>
      <c r="U8" s="1739"/>
      <c r="V8" s="1739"/>
      <c r="W8" s="1739"/>
      <c r="X8" s="1739"/>
      <c r="Y8" s="1739"/>
      <c r="Z8" s="1739"/>
      <c r="AA8" s="1739"/>
    </row>
    <row r="9" spans="1:187" ht="31.5" customHeight="1" x14ac:dyDescent="0.35">
      <c r="A9" s="433" t="s">
        <v>38</v>
      </c>
      <c r="B9" s="1651" t="s">
        <v>39</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row>
    <row r="10" spans="1:187" s="5" customFormat="1" ht="15" customHeight="1" x14ac:dyDescent="0.35">
      <c r="A10" s="57">
        <v>1</v>
      </c>
      <c r="B10" s="57">
        <v>2</v>
      </c>
      <c r="C10" s="57">
        <v>3</v>
      </c>
      <c r="D10" s="57">
        <v>4</v>
      </c>
      <c r="E10" s="57">
        <v>5</v>
      </c>
      <c r="F10" s="57">
        <v>6</v>
      </c>
      <c r="G10" s="1580">
        <v>7</v>
      </c>
      <c r="H10" s="1580"/>
      <c r="I10" s="57">
        <v>8</v>
      </c>
      <c r="J10" s="1580">
        <v>9</v>
      </c>
      <c r="K10" s="1580"/>
      <c r="L10" s="1580"/>
      <c r="M10" s="1580"/>
      <c r="N10" s="1580"/>
      <c r="O10" s="1580"/>
      <c r="P10" s="1580"/>
      <c r="Q10" s="1580"/>
      <c r="R10" s="1580"/>
      <c r="S10" s="1580"/>
      <c r="T10" s="1580"/>
      <c r="U10" s="1580"/>
      <c r="V10" s="57">
        <v>10</v>
      </c>
      <c r="W10" s="57">
        <v>11</v>
      </c>
      <c r="X10" s="57">
        <v>12</v>
      </c>
      <c r="Y10" s="57">
        <v>13</v>
      </c>
      <c r="Z10" s="57">
        <v>14</v>
      </c>
      <c r="AA10" s="57">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row>
    <row r="11" spans="1:187" s="56" customFormat="1" ht="15.75" customHeight="1" x14ac:dyDescent="0.35">
      <c r="A11" s="1517" t="s">
        <v>13</v>
      </c>
      <c r="B11" s="1517" t="s">
        <v>14</v>
      </c>
      <c r="C11" s="1517" t="s">
        <v>15</v>
      </c>
      <c r="D11" s="1501" t="s">
        <v>149</v>
      </c>
      <c r="E11" s="1571" t="s">
        <v>183</v>
      </c>
      <c r="F11" s="1501" t="s">
        <v>18</v>
      </c>
      <c r="G11" s="1732" t="s">
        <v>181</v>
      </c>
      <c r="H11" s="1517" t="s">
        <v>16</v>
      </c>
      <c r="I11" s="1571" t="s">
        <v>183</v>
      </c>
      <c r="J11" s="1585" t="s">
        <v>46</v>
      </c>
      <c r="K11" s="1585"/>
      <c r="L11" s="1585"/>
      <c r="M11" s="1585"/>
      <c r="N11" s="1585"/>
      <c r="O11" s="1585"/>
      <c r="P11" s="1585"/>
      <c r="Q11" s="1585"/>
      <c r="R11" s="1585"/>
      <c r="S11" s="1585"/>
      <c r="T11" s="1585"/>
      <c r="U11" s="1585"/>
      <c r="V11" s="1517" t="s">
        <v>17</v>
      </c>
      <c r="W11" s="1735" t="s">
        <v>47</v>
      </c>
      <c r="X11" s="1736"/>
      <c r="Y11" s="1586" t="s">
        <v>19</v>
      </c>
      <c r="Z11" s="1848" t="s">
        <v>859</v>
      </c>
      <c r="AA11" s="1501" t="s">
        <v>184</v>
      </c>
    </row>
    <row r="12" spans="1:187" s="48" customFormat="1" ht="15.75" customHeight="1" x14ac:dyDescent="0.35">
      <c r="A12" s="1517"/>
      <c r="B12" s="1517"/>
      <c r="C12" s="1517"/>
      <c r="D12" s="1501"/>
      <c r="E12" s="1572"/>
      <c r="F12" s="1501"/>
      <c r="G12" s="1732"/>
      <c r="H12" s="1517"/>
      <c r="I12" s="1572"/>
      <c r="J12" s="1517" t="s">
        <v>21</v>
      </c>
      <c r="K12" s="1517"/>
      <c r="L12" s="1517"/>
      <c r="M12" s="1517" t="s">
        <v>22</v>
      </c>
      <c r="N12" s="1517"/>
      <c r="O12" s="1517"/>
      <c r="P12" s="1517" t="s">
        <v>23</v>
      </c>
      <c r="Q12" s="1517"/>
      <c r="R12" s="1517"/>
      <c r="S12" s="1517" t="s">
        <v>24</v>
      </c>
      <c r="T12" s="1517"/>
      <c r="U12" s="1517"/>
      <c r="V12" s="1517"/>
      <c r="W12" s="1571" t="s">
        <v>48</v>
      </c>
      <c r="X12" s="1571" t="s">
        <v>49</v>
      </c>
      <c r="Y12" s="1586"/>
      <c r="Z12" s="1848"/>
      <c r="AA12" s="1501"/>
    </row>
    <row r="13" spans="1:187" s="48" customFormat="1" ht="15" x14ac:dyDescent="0.35">
      <c r="A13" s="1517"/>
      <c r="B13" s="1517"/>
      <c r="C13" s="1517"/>
      <c r="D13" s="1501"/>
      <c r="E13" s="1573"/>
      <c r="F13" s="1501"/>
      <c r="G13" s="1732"/>
      <c r="H13" s="1517"/>
      <c r="I13" s="1573"/>
      <c r="J13" s="378" t="s">
        <v>0</v>
      </c>
      <c r="K13" s="378" t="s">
        <v>1</v>
      </c>
      <c r="L13" s="378" t="s">
        <v>2</v>
      </c>
      <c r="M13" s="378" t="s">
        <v>3</v>
      </c>
      <c r="N13" s="378" t="s">
        <v>2</v>
      </c>
      <c r="O13" s="378" t="s">
        <v>4</v>
      </c>
      <c r="P13" s="378" t="s">
        <v>25</v>
      </c>
      <c r="Q13" s="378" t="s">
        <v>3</v>
      </c>
      <c r="R13" s="378" t="s">
        <v>5</v>
      </c>
      <c r="S13" s="378" t="s">
        <v>6</v>
      </c>
      <c r="T13" s="378" t="s">
        <v>7</v>
      </c>
      <c r="U13" s="378" t="s">
        <v>8</v>
      </c>
      <c r="V13" s="1517"/>
      <c r="W13" s="1573"/>
      <c r="X13" s="1573"/>
      <c r="Y13" s="1586"/>
      <c r="Z13" s="1848"/>
      <c r="AA13" s="1501"/>
    </row>
    <row r="14" spans="1:187" ht="59.25" customHeight="1" x14ac:dyDescent="0.35">
      <c r="A14" s="1844" t="s">
        <v>860</v>
      </c>
      <c r="B14" s="207" t="s">
        <v>861</v>
      </c>
      <c r="C14" s="761" t="s">
        <v>862</v>
      </c>
      <c r="D14" s="762" t="s">
        <v>203</v>
      </c>
      <c r="E14" s="1833">
        <v>0.15</v>
      </c>
      <c r="F14" s="763" t="s">
        <v>863</v>
      </c>
      <c r="G14" s="764">
        <v>1</v>
      </c>
      <c r="H14" s="207" t="s">
        <v>864</v>
      </c>
      <c r="I14" s="607">
        <v>0.25</v>
      </c>
      <c r="J14" s="131">
        <v>1</v>
      </c>
      <c r="K14" s="131">
        <v>1</v>
      </c>
      <c r="L14" s="131">
        <v>1</v>
      </c>
      <c r="M14" s="131">
        <v>1</v>
      </c>
      <c r="N14" s="131">
        <v>1</v>
      </c>
      <c r="O14" s="131">
        <v>1</v>
      </c>
      <c r="P14" s="131">
        <v>1</v>
      </c>
      <c r="Q14" s="131">
        <v>1</v>
      </c>
      <c r="R14" s="131">
        <v>1</v>
      </c>
      <c r="S14" s="131">
        <v>1</v>
      </c>
      <c r="T14" s="131">
        <v>1</v>
      </c>
      <c r="U14" s="131">
        <v>1</v>
      </c>
      <c r="V14" s="765" t="s">
        <v>865</v>
      </c>
      <c r="W14" s="1479" t="s">
        <v>866</v>
      </c>
      <c r="X14" s="1479" t="s">
        <v>867</v>
      </c>
      <c r="Y14" s="374" t="s">
        <v>868</v>
      </c>
      <c r="Z14" s="268">
        <f>55000+10000</f>
        <v>65000</v>
      </c>
      <c r="AA14" s="41"/>
    </row>
    <row r="15" spans="1:187" ht="59.25" customHeight="1" x14ac:dyDescent="0.35">
      <c r="A15" s="1845"/>
      <c r="B15" s="280" t="s">
        <v>869</v>
      </c>
      <c r="C15" s="766" t="s">
        <v>870</v>
      </c>
      <c r="D15" s="767"/>
      <c r="E15" s="1847"/>
      <c r="F15" s="768"/>
      <c r="G15" s="764">
        <v>2</v>
      </c>
      <c r="H15" s="207" t="s">
        <v>871</v>
      </c>
      <c r="I15" s="607">
        <v>0.2</v>
      </c>
      <c r="J15" s="131">
        <v>1</v>
      </c>
      <c r="K15" s="131">
        <v>1</v>
      </c>
      <c r="L15" s="131">
        <v>1</v>
      </c>
      <c r="M15" s="131">
        <v>1</v>
      </c>
      <c r="N15" s="131">
        <v>1</v>
      </c>
      <c r="O15" s="131">
        <v>1</v>
      </c>
      <c r="P15" s="131">
        <v>1</v>
      </c>
      <c r="Q15" s="131">
        <v>1</v>
      </c>
      <c r="R15" s="131">
        <v>1</v>
      </c>
      <c r="S15" s="131">
        <v>1</v>
      </c>
      <c r="T15" s="131">
        <v>1</v>
      </c>
      <c r="U15" s="131">
        <v>1</v>
      </c>
      <c r="V15" s="765"/>
      <c r="W15" s="1480"/>
      <c r="X15" s="1480"/>
      <c r="Y15" s="374" t="s">
        <v>872</v>
      </c>
      <c r="Z15" s="268">
        <v>9403808.8599999994</v>
      </c>
      <c r="AA15" s="41"/>
    </row>
    <row r="16" spans="1:187" ht="66" customHeight="1" x14ac:dyDescent="0.35">
      <c r="A16" s="1845"/>
      <c r="B16" s="280" t="s">
        <v>873</v>
      </c>
      <c r="C16" s="766" t="s">
        <v>277</v>
      </c>
      <c r="D16" s="349" t="s">
        <v>874</v>
      </c>
      <c r="E16" s="1847"/>
      <c r="F16" s="768"/>
      <c r="G16" s="764">
        <v>3</v>
      </c>
      <c r="H16" s="222" t="s">
        <v>875</v>
      </c>
      <c r="I16" s="644">
        <v>0.15</v>
      </c>
      <c r="J16" s="177">
        <v>1</v>
      </c>
      <c r="K16" s="177"/>
      <c r="L16" s="177"/>
      <c r="M16" s="177">
        <v>1</v>
      </c>
      <c r="N16" s="177"/>
      <c r="O16" s="177"/>
      <c r="P16" s="177">
        <v>1</v>
      </c>
      <c r="Q16" s="177"/>
      <c r="R16" s="177"/>
      <c r="S16" s="177">
        <v>1</v>
      </c>
      <c r="T16" s="177"/>
      <c r="U16" s="177"/>
      <c r="V16" s="765" t="s">
        <v>876</v>
      </c>
      <c r="W16" s="1481"/>
      <c r="X16" s="1481"/>
      <c r="Y16" s="374"/>
      <c r="Z16" s="268"/>
      <c r="AA16" s="41"/>
    </row>
    <row r="17" spans="1:27" ht="65.25" customHeight="1" x14ac:dyDescent="0.35">
      <c r="A17" s="1845"/>
      <c r="B17" s="207" t="s">
        <v>877</v>
      </c>
      <c r="C17" s="761" t="s">
        <v>862</v>
      </c>
      <c r="D17" s="349" t="s">
        <v>203</v>
      </c>
      <c r="E17" s="1847"/>
      <c r="F17" s="768"/>
      <c r="G17" s="764">
        <v>4</v>
      </c>
      <c r="H17" s="769" t="s">
        <v>878</v>
      </c>
      <c r="I17" s="644">
        <v>0.1</v>
      </c>
      <c r="J17" s="177">
        <v>1</v>
      </c>
      <c r="K17" s="177">
        <v>1</v>
      </c>
      <c r="L17" s="177">
        <v>1</v>
      </c>
      <c r="M17" s="177">
        <v>1</v>
      </c>
      <c r="N17" s="177">
        <v>1</v>
      </c>
      <c r="O17" s="177">
        <v>1</v>
      </c>
      <c r="P17" s="177">
        <v>1</v>
      </c>
      <c r="Q17" s="177">
        <v>1</v>
      </c>
      <c r="R17" s="177">
        <v>1</v>
      </c>
      <c r="S17" s="177">
        <v>1</v>
      </c>
      <c r="T17" s="177">
        <v>1</v>
      </c>
      <c r="U17" s="177">
        <v>1</v>
      </c>
      <c r="V17" s="765" t="s">
        <v>879</v>
      </c>
      <c r="W17" s="698"/>
      <c r="X17" s="698"/>
      <c r="Y17" s="374"/>
      <c r="Z17" s="268"/>
      <c r="AA17" s="41"/>
    </row>
    <row r="18" spans="1:27" ht="55.5" customHeight="1" x14ac:dyDescent="0.35">
      <c r="A18" s="1845"/>
      <c r="B18" s="280" t="s">
        <v>880</v>
      </c>
      <c r="C18" s="766" t="s">
        <v>881</v>
      </c>
      <c r="D18" s="349" t="s">
        <v>882</v>
      </c>
      <c r="E18" s="1847"/>
      <c r="F18" s="768"/>
      <c r="G18" s="764">
        <v>5</v>
      </c>
      <c r="H18" s="222" t="s">
        <v>883</v>
      </c>
      <c r="I18" s="644">
        <v>0.15</v>
      </c>
      <c r="J18" s="177"/>
      <c r="K18" s="177"/>
      <c r="L18" s="177"/>
      <c r="M18" s="177"/>
      <c r="N18" s="177"/>
      <c r="O18" s="177">
        <v>1</v>
      </c>
      <c r="P18" s="177"/>
      <c r="Q18" s="177"/>
      <c r="R18" s="177"/>
      <c r="S18" s="177"/>
      <c r="T18" s="177"/>
      <c r="U18" s="177">
        <v>1</v>
      </c>
      <c r="V18" s="765" t="s">
        <v>879</v>
      </c>
      <c r="W18" s="698"/>
      <c r="X18" s="698"/>
      <c r="Y18" s="374"/>
      <c r="Z18" s="268"/>
      <c r="AA18" s="41"/>
    </row>
    <row r="19" spans="1:27" ht="63.5" customHeight="1" x14ac:dyDescent="0.35">
      <c r="A19" s="1846"/>
      <c r="B19" s="207" t="s">
        <v>884</v>
      </c>
      <c r="C19" s="761" t="s">
        <v>885</v>
      </c>
      <c r="D19" s="352" t="s">
        <v>886</v>
      </c>
      <c r="E19" s="1834"/>
      <c r="G19" s="764">
        <v>6</v>
      </c>
      <c r="H19" s="222" t="s">
        <v>887</v>
      </c>
      <c r="I19" s="607">
        <v>0.15</v>
      </c>
      <c r="J19" s="131">
        <v>1</v>
      </c>
      <c r="K19" s="131"/>
      <c r="L19" s="131"/>
      <c r="M19" s="131"/>
      <c r="N19" s="131"/>
      <c r="O19" s="131"/>
      <c r="P19" s="131">
        <v>1</v>
      </c>
      <c r="Q19" s="131"/>
      <c r="R19" s="131"/>
      <c r="S19" s="131"/>
      <c r="T19" s="131"/>
      <c r="U19" s="131"/>
      <c r="V19" s="765" t="s">
        <v>888</v>
      </c>
      <c r="W19" s="698"/>
      <c r="X19" s="698"/>
      <c r="Y19" s="374"/>
      <c r="Z19" s="268"/>
      <c r="AA19" s="41"/>
    </row>
    <row r="20" spans="1:27" ht="78" customHeight="1" x14ac:dyDescent="0.35">
      <c r="A20" s="1844" t="s">
        <v>889</v>
      </c>
      <c r="B20" s="69" t="s">
        <v>890</v>
      </c>
      <c r="C20" s="766">
        <v>1</v>
      </c>
      <c r="D20" s="349" t="s">
        <v>891</v>
      </c>
      <c r="E20" s="1841">
        <v>0.25</v>
      </c>
      <c r="F20" s="1844" t="s">
        <v>892</v>
      </c>
      <c r="G20" s="764">
        <v>7</v>
      </c>
      <c r="H20" s="69" t="s">
        <v>893</v>
      </c>
      <c r="I20" s="770">
        <v>0.35</v>
      </c>
      <c r="J20" s="131">
        <v>1</v>
      </c>
      <c r="K20" s="131">
        <v>1</v>
      </c>
      <c r="L20" s="131">
        <v>1</v>
      </c>
      <c r="M20" s="131">
        <v>1</v>
      </c>
      <c r="N20" s="131">
        <v>1</v>
      </c>
      <c r="O20" s="131">
        <v>1</v>
      </c>
      <c r="P20" s="131">
        <v>1</v>
      </c>
      <c r="Q20" s="131">
        <v>1</v>
      </c>
      <c r="R20" s="131">
        <v>1</v>
      </c>
      <c r="S20" s="131">
        <v>1</v>
      </c>
      <c r="T20" s="131">
        <v>1</v>
      </c>
      <c r="U20" s="131">
        <v>1</v>
      </c>
      <c r="V20" s="69" t="s">
        <v>894</v>
      </c>
      <c r="W20" s="1479" t="s">
        <v>895</v>
      </c>
      <c r="X20" s="1479" t="s">
        <v>896</v>
      </c>
      <c r="Y20" s="374" t="s">
        <v>897</v>
      </c>
      <c r="Z20" s="268">
        <f>100000+6186</f>
        <v>106186</v>
      </c>
      <c r="AA20" s="41"/>
    </row>
    <row r="21" spans="1:27" ht="111.5" customHeight="1" x14ac:dyDescent="0.35">
      <c r="A21" s="1845"/>
      <c r="B21" s="1539" t="s">
        <v>898</v>
      </c>
      <c r="C21" s="1839">
        <v>1</v>
      </c>
      <c r="D21" s="1447" t="s">
        <v>899</v>
      </c>
      <c r="E21" s="1842"/>
      <c r="F21" s="1845"/>
      <c r="G21" s="764">
        <v>8</v>
      </c>
      <c r="H21" s="69" t="s">
        <v>900</v>
      </c>
      <c r="I21" s="644">
        <v>0.55000000000000004</v>
      </c>
      <c r="J21" s="131">
        <v>1</v>
      </c>
      <c r="K21" s="131">
        <v>1</v>
      </c>
      <c r="L21" s="131">
        <v>1</v>
      </c>
      <c r="M21" s="131">
        <v>1</v>
      </c>
      <c r="N21" s="131">
        <v>1</v>
      </c>
      <c r="O21" s="131">
        <v>1</v>
      </c>
      <c r="P21" s="131">
        <v>1</v>
      </c>
      <c r="Q21" s="131">
        <v>1</v>
      </c>
      <c r="R21" s="131">
        <v>1</v>
      </c>
      <c r="S21" s="131">
        <v>1</v>
      </c>
      <c r="T21" s="131">
        <v>1</v>
      </c>
      <c r="U21" s="131">
        <v>1</v>
      </c>
      <c r="V21" s="222" t="s">
        <v>901</v>
      </c>
      <c r="W21" s="1480"/>
      <c r="X21" s="1480"/>
      <c r="Y21" s="374" t="s">
        <v>902</v>
      </c>
      <c r="Z21" s="268">
        <f>8519600+1068516.63</f>
        <v>9588116.629999999</v>
      </c>
      <c r="AA21" s="41"/>
    </row>
    <row r="22" spans="1:27" ht="75" customHeight="1" x14ac:dyDescent="0.35">
      <c r="A22" s="1845"/>
      <c r="B22" s="1540"/>
      <c r="C22" s="1840"/>
      <c r="D22" s="1448"/>
      <c r="E22" s="1842"/>
      <c r="F22" s="1845"/>
      <c r="G22" s="764">
        <v>9</v>
      </c>
      <c r="H22" s="222" t="s">
        <v>903</v>
      </c>
      <c r="I22" s="644">
        <v>0.05</v>
      </c>
      <c r="J22" s="177">
        <v>1</v>
      </c>
      <c r="K22" s="437"/>
      <c r="L22" s="437"/>
      <c r="M22" s="177">
        <v>1</v>
      </c>
      <c r="N22" s="437"/>
      <c r="O22" s="437"/>
      <c r="P22" s="177">
        <v>1</v>
      </c>
      <c r="Q22" s="437"/>
      <c r="R22" s="437"/>
      <c r="S22" s="177">
        <v>1</v>
      </c>
      <c r="T22" s="437"/>
      <c r="U22" s="437"/>
      <c r="V22" s="222" t="s">
        <v>904</v>
      </c>
      <c r="W22" s="1481"/>
      <c r="X22" s="1481"/>
      <c r="Y22" s="374"/>
      <c r="Z22" s="268"/>
      <c r="AA22" s="41"/>
    </row>
    <row r="23" spans="1:27" ht="111" customHeight="1" x14ac:dyDescent="0.35">
      <c r="A23" s="1845"/>
      <c r="B23" s="1540"/>
      <c r="C23" s="1840"/>
      <c r="D23" s="1448"/>
      <c r="E23" s="1843"/>
      <c r="F23" s="1845"/>
      <c r="G23" s="764">
        <v>10</v>
      </c>
      <c r="H23" s="222" t="s">
        <v>905</v>
      </c>
      <c r="I23" s="644">
        <v>0.05</v>
      </c>
      <c r="J23" s="177">
        <v>1</v>
      </c>
      <c r="K23" s="437"/>
      <c r="L23" s="177"/>
      <c r="M23" s="177">
        <v>1</v>
      </c>
      <c r="N23" s="437"/>
      <c r="O23" s="437"/>
      <c r="P23" s="177">
        <v>1</v>
      </c>
      <c r="Q23" s="437"/>
      <c r="R23" s="437"/>
      <c r="S23" s="177">
        <v>1</v>
      </c>
      <c r="T23" s="437"/>
      <c r="U23" s="437"/>
      <c r="V23" s="222" t="s">
        <v>906</v>
      </c>
      <c r="W23" s="218"/>
      <c r="X23" s="218"/>
      <c r="Y23" s="374"/>
      <c r="Z23" s="268"/>
      <c r="AA23" s="41"/>
    </row>
    <row r="24" spans="1:27" s="580" customFormat="1" ht="35.25" customHeight="1" x14ac:dyDescent="0.35">
      <c r="A24" s="1812" t="s">
        <v>907</v>
      </c>
      <c r="B24" s="1813"/>
      <c r="C24" s="1813"/>
      <c r="D24" s="1813"/>
      <c r="E24" s="1813"/>
      <c r="F24" s="1813"/>
      <c r="G24" s="1813"/>
      <c r="H24" s="1813"/>
      <c r="I24" s="1813"/>
      <c r="J24" s="1813"/>
      <c r="K24" s="1813"/>
      <c r="L24" s="1813"/>
      <c r="M24" s="1813"/>
      <c r="N24" s="1813"/>
      <c r="O24" s="1813"/>
      <c r="P24" s="1813"/>
      <c r="Q24" s="1813"/>
      <c r="R24" s="1813"/>
      <c r="S24" s="1813"/>
      <c r="T24" s="1813"/>
      <c r="U24" s="1813"/>
      <c r="V24" s="1813"/>
      <c r="W24" s="1813"/>
      <c r="X24" s="1813"/>
      <c r="Y24" s="374"/>
      <c r="Z24" s="268"/>
      <c r="AA24" s="41"/>
    </row>
    <row r="25" spans="1:27" ht="63.75" customHeight="1" x14ac:dyDescent="0.4">
      <c r="A25" s="1789" t="s">
        <v>908</v>
      </c>
      <c r="B25" s="218" t="s">
        <v>909</v>
      </c>
      <c r="C25" s="208" t="s">
        <v>352</v>
      </c>
      <c r="D25" s="771"/>
      <c r="E25" s="1801">
        <v>0.2</v>
      </c>
      <c r="F25" s="1479" t="s">
        <v>910</v>
      </c>
      <c r="G25" s="772">
        <v>11</v>
      </c>
      <c r="H25" s="218" t="s">
        <v>911</v>
      </c>
      <c r="I25" s="641">
        <v>0.05</v>
      </c>
      <c r="J25" s="773">
        <v>1</v>
      </c>
      <c r="K25" s="774"/>
      <c r="L25" s="774"/>
      <c r="M25" s="773">
        <v>1</v>
      </c>
      <c r="N25" s="774"/>
      <c r="O25" s="774"/>
      <c r="P25" s="773">
        <v>1</v>
      </c>
      <c r="Q25" s="774"/>
      <c r="R25" s="774"/>
      <c r="S25" s="773">
        <v>1</v>
      </c>
      <c r="T25" s="774"/>
      <c r="U25" s="774"/>
      <c r="V25" s="1808" t="s">
        <v>912</v>
      </c>
      <c r="W25" s="1479" t="s">
        <v>913</v>
      </c>
      <c r="X25" s="1479" t="s">
        <v>914</v>
      </c>
      <c r="Y25" s="352"/>
      <c r="Z25" s="775"/>
      <c r="AA25" s="41"/>
    </row>
    <row r="26" spans="1:27" ht="71.25" customHeight="1" x14ac:dyDescent="0.4">
      <c r="A26" s="1565"/>
      <c r="B26" s="207" t="s">
        <v>915</v>
      </c>
      <c r="C26" s="776">
        <v>1</v>
      </c>
      <c r="D26" s="771" t="s">
        <v>203</v>
      </c>
      <c r="E26" s="1802"/>
      <c r="F26" s="1480"/>
      <c r="G26" s="772">
        <v>12</v>
      </c>
      <c r="H26" s="207" t="s">
        <v>916</v>
      </c>
      <c r="I26" s="607">
        <v>0.2</v>
      </c>
      <c r="J26" s="773">
        <v>1</v>
      </c>
      <c r="K26" s="774"/>
      <c r="L26" s="774"/>
      <c r="M26" s="773">
        <v>1</v>
      </c>
      <c r="N26" s="774"/>
      <c r="O26" s="774"/>
      <c r="P26" s="773">
        <v>1</v>
      </c>
      <c r="Q26" s="774"/>
      <c r="R26" s="774"/>
      <c r="S26" s="773">
        <v>1</v>
      </c>
      <c r="T26" s="774"/>
      <c r="U26" s="774"/>
      <c r="V26" s="1809"/>
      <c r="W26" s="1480"/>
      <c r="X26" s="1480"/>
      <c r="Y26" s="777"/>
      <c r="Z26" s="778"/>
      <c r="AA26" s="41"/>
    </row>
    <row r="27" spans="1:27" ht="68.25" customHeight="1" x14ac:dyDescent="0.4">
      <c r="A27" s="1565"/>
      <c r="B27" s="207" t="s">
        <v>917</v>
      </c>
      <c r="C27" s="131" t="s">
        <v>918</v>
      </c>
      <c r="D27" s="771" t="s">
        <v>919</v>
      </c>
      <c r="E27" s="1802"/>
      <c r="F27" s="1480"/>
      <c r="G27" s="772">
        <v>13</v>
      </c>
      <c r="H27" s="206" t="s">
        <v>920</v>
      </c>
      <c r="I27" s="607">
        <v>0.5</v>
      </c>
      <c r="J27" s="773">
        <v>1</v>
      </c>
      <c r="K27" s="774"/>
      <c r="L27" s="774"/>
      <c r="M27" s="773">
        <v>1</v>
      </c>
      <c r="N27" s="774"/>
      <c r="O27" s="774"/>
      <c r="P27" s="773">
        <v>1</v>
      </c>
      <c r="Q27" s="774"/>
      <c r="R27" s="774"/>
      <c r="S27" s="773">
        <v>1</v>
      </c>
      <c r="T27" s="774"/>
      <c r="U27" s="774"/>
      <c r="V27" s="1809"/>
      <c r="W27" s="1480"/>
      <c r="X27" s="1480"/>
      <c r="Y27" s="774"/>
      <c r="Z27" s="778"/>
      <c r="AA27" s="41"/>
    </row>
    <row r="28" spans="1:27" ht="60.75" customHeight="1" x14ac:dyDescent="0.4">
      <c r="A28" s="1565"/>
      <c r="B28" s="207" t="s">
        <v>921</v>
      </c>
      <c r="C28" s="680" t="s">
        <v>922</v>
      </c>
      <c r="D28" s="771" t="s">
        <v>203</v>
      </c>
      <c r="E28" s="1802"/>
      <c r="F28" s="1480"/>
      <c r="G28" s="772">
        <v>14</v>
      </c>
      <c r="H28" s="207" t="s">
        <v>923</v>
      </c>
      <c r="I28" s="607">
        <v>0.05</v>
      </c>
      <c r="J28" s="779">
        <v>1</v>
      </c>
      <c r="K28" s="779">
        <v>1</v>
      </c>
      <c r="L28" s="779">
        <v>1</v>
      </c>
      <c r="M28" s="779">
        <v>1</v>
      </c>
      <c r="N28" s="779">
        <v>1</v>
      </c>
      <c r="O28" s="779">
        <v>1</v>
      </c>
      <c r="P28" s="779">
        <v>1</v>
      </c>
      <c r="Q28" s="779">
        <v>1</v>
      </c>
      <c r="R28" s="779">
        <v>1</v>
      </c>
      <c r="S28" s="779">
        <v>1</v>
      </c>
      <c r="T28" s="779">
        <v>1</v>
      </c>
      <c r="U28" s="779">
        <v>1</v>
      </c>
      <c r="V28" s="1809"/>
      <c r="W28" s="1480"/>
      <c r="X28" s="1480"/>
      <c r="Y28" s="774"/>
      <c r="Z28" s="778"/>
      <c r="AA28" s="41"/>
    </row>
    <row r="29" spans="1:27" ht="56.5" customHeight="1" x14ac:dyDescent="0.4">
      <c r="A29" s="1565"/>
      <c r="B29" s="207" t="s">
        <v>924</v>
      </c>
      <c r="C29" s="208" t="s">
        <v>925</v>
      </c>
      <c r="D29" s="213" t="s">
        <v>926</v>
      </c>
      <c r="E29" s="1802"/>
      <c r="F29" s="1480"/>
      <c r="G29" s="772">
        <v>15</v>
      </c>
      <c r="H29" s="218" t="s">
        <v>927</v>
      </c>
      <c r="I29" s="689">
        <v>0.1</v>
      </c>
      <c r="J29" s="773">
        <v>1</v>
      </c>
      <c r="K29" s="774"/>
      <c r="L29" s="774"/>
      <c r="M29" s="773">
        <v>1</v>
      </c>
      <c r="N29" s="774"/>
      <c r="O29" s="774"/>
      <c r="P29" s="773">
        <v>1</v>
      </c>
      <c r="Q29" s="774"/>
      <c r="R29" s="774"/>
      <c r="S29" s="773">
        <v>1</v>
      </c>
      <c r="T29" s="774"/>
      <c r="U29" s="774"/>
      <c r="V29" s="1809"/>
      <c r="W29" s="1480"/>
      <c r="X29" s="1480"/>
      <c r="Y29" s="207"/>
      <c r="Z29" s="778"/>
      <c r="AA29" s="41"/>
    </row>
    <row r="30" spans="1:27" ht="99" customHeight="1" x14ac:dyDescent="0.4">
      <c r="A30" s="1566"/>
      <c r="B30" s="207" t="s">
        <v>928</v>
      </c>
      <c r="C30" s="208" t="s">
        <v>929</v>
      </c>
      <c r="D30" s="213" t="s">
        <v>930</v>
      </c>
      <c r="E30" s="1459"/>
      <c r="F30" s="1481"/>
      <c r="G30" s="772">
        <v>16</v>
      </c>
      <c r="H30" s="207" t="s">
        <v>931</v>
      </c>
      <c r="I30" s="641">
        <v>0.1</v>
      </c>
      <c r="J30" s="773">
        <v>1</v>
      </c>
      <c r="K30" s="773">
        <v>1</v>
      </c>
      <c r="L30" s="773">
        <v>1</v>
      </c>
      <c r="M30" s="773">
        <v>1</v>
      </c>
      <c r="N30" s="773">
        <v>1</v>
      </c>
      <c r="O30" s="773">
        <v>1</v>
      </c>
      <c r="P30" s="773">
        <v>1</v>
      </c>
      <c r="Q30" s="773">
        <v>1</v>
      </c>
      <c r="R30" s="773">
        <v>1</v>
      </c>
      <c r="S30" s="773">
        <v>1</v>
      </c>
      <c r="T30" s="773">
        <v>1</v>
      </c>
      <c r="U30" s="773">
        <v>1</v>
      </c>
      <c r="V30" s="1810"/>
      <c r="W30" s="1481"/>
      <c r="X30" s="1481"/>
      <c r="Y30" s="207"/>
      <c r="Z30" s="778"/>
      <c r="AA30" s="41"/>
    </row>
    <row r="31" spans="1:27" ht="99" customHeight="1" x14ac:dyDescent="0.4">
      <c r="A31" s="780"/>
      <c r="B31" s="781"/>
      <c r="C31" s="782"/>
      <c r="D31" s="195"/>
      <c r="E31" s="783"/>
      <c r="F31" s="781"/>
      <c r="G31" s="784"/>
      <c r="H31" s="781"/>
      <c r="I31" s="785"/>
      <c r="J31" s="786"/>
      <c r="K31" s="786"/>
      <c r="L31" s="786"/>
      <c r="M31" s="786"/>
      <c r="N31" s="786"/>
      <c r="O31" s="786"/>
      <c r="P31" s="786"/>
      <c r="Q31" s="786"/>
      <c r="R31" s="786"/>
      <c r="S31" s="786"/>
      <c r="T31" s="786"/>
      <c r="U31" s="786"/>
      <c r="V31" s="787"/>
      <c r="W31" s="781"/>
      <c r="X31" s="781"/>
      <c r="Y31" s="781"/>
      <c r="Z31" s="788"/>
    </row>
    <row r="32" spans="1:27" ht="18" x14ac:dyDescent="0.4">
      <c r="A32" s="780"/>
      <c r="B32" s="781"/>
      <c r="C32" s="782"/>
      <c r="D32" s="195"/>
      <c r="E32" s="783"/>
      <c r="F32" s="781"/>
      <c r="G32" s="784"/>
      <c r="H32" s="781"/>
      <c r="I32" s="785"/>
      <c r="J32" s="786"/>
      <c r="K32" s="786"/>
      <c r="L32" s="786"/>
      <c r="M32" s="786"/>
      <c r="N32" s="786"/>
      <c r="O32" s="786"/>
      <c r="P32" s="786"/>
      <c r="Q32" s="786"/>
      <c r="R32" s="786"/>
      <c r="S32" s="786"/>
      <c r="T32" s="786"/>
      <c r="U32" s="786"/>
      <c r="V32" s="787"/>
      <c r="W32" s="781"/>
      <c r="X32" s="781"/>
      <c r="Y32" s="781"/>
      <c r="Z32" s="788"/>
    </row>
    <row r="33" spans="1:27" ht="18" x14ac:dyDescent="0.4">
      <c r="A33" s="780"/>
      <c r="B33" s="781"/>
      <c r="C33" s="782"/>
      <c r="D33" s="195"/>
      <c r="E33" s="783"/>
      <c r="F33" s="781"/>
      <c r="G33" s="784"/>
      <c r="H33" s="781"/>
      <c r="I33" s="785"/>
      <c r="J33" s="786"/>
      <c r="K33" s="786"/>
      <c r="L33" s="786"/>
      <c r="M33" s="786"/>
      <c r="N33" s="786"/>
      <c r="O33" s="786"/>
      <c r="P33" s="786"/>
      <c r="Q33" s="786"/>
      <c r="R33" s="786"/>
      <c r="S33" s="786"/>
      <c r="T33" s="786"/>
      <c r="U33" s="786"/>
      <c r="V33" s="787"/>
      <c r="W33" s="781"/>
      <c r="X33" s="781"/>
      <c r="Y33" s="781"/>
      <c r="Z33" s="788"/>
    </row>
    <row r="34" spans="1:27" ht="18" x14ac:dyDescent="0.4">
      <c r="A34" s="780"/>
      <c r="B34" s="781"/>
      <c r="C34" s="782"/>
      <c r="D34" s="195"/>
      <c r="E34" s="783"/>
      <c r="F34" s="781"/>
      <c r="G34" s="784"/>
      <c r="H34" s="781"/>
      <c r="I34" s="785"/>
      <c r="J34" s="786"/>
      <c r="K34" s="786"/>
      <c r="L34" s="786"/>
      <c r="M34" s="786"/>
      <c r="N34" s="786"/>
      <c r="O34" s="786"/>
      <c r="P34" s="786"/>
      <c r="Q34" s="786"/>
      <c r="R34" s="786"/>
      <c r="S34" s="786"/>
      <c r="T34" s="786"/>
      <c r="U34" s="786"/>
      <c r="V34" s="787"/>
      <c r="W34" s="781"/>
      <c r="X34" s="781"/>
      <c r="Y34" s="781"/>
      <c r="Z34" s="788"/>
    </row>
    <row r="35" spans="1:27" ht="108" customHeight="1" x14ac:dyDescent="0.35">
      <c r="A35" s="1557" t="s">
        <v>932</v>
      </c>
      <c r="B35" s="217" t="s">
        <v>933</v>
      </c>
      <c r="C35" s="211">
        <v>1</v>
      </c>
      <c r="D35" s="1808" t="s">
        <v>934</v>
      </c>
      <c r="E35" s="1841">
        <v>0.1</v>
      </c>
      <c r="F35" s="1479" t="s">
        <v>935</v>
      </c>
      <c r="G35" s="772">
        <v>17</v>
      </c>
      <c r="H35" s="206" t="s">
        <v>936</v>
      </c>
      <c r="I35" s="607">
        <v>0.1</v>
      </c>
      <c r="J35" s="779">
        <v>1</v>
      </c>
      <c r="K35" s="779"/>
      <c r="L35" s="779"/>
      <c r="M35" s="779">
        <v>1</v>
      </c>
      <c r="N35" s="779"/>
      <c r="O35" s="779"/>
      <c r="P35" s="779">
        <v>1</v>
      </c>
      <c r="Q35" s="779"/>
      <c r="R35" s="779"/>
      <c r="S35" s="779">
        <v>1</v>
      </c>
      <c r="T35" s="779"/>
      <c r="U35" s="779"/>
      <c r="V35" s="206" t="s">
        <v>937</v>
      </c>
      <c r="W35" s="1463" t="s">
        <v>938</v>
      </c>
      <c r="X35" s="1463" t="s">
        <v>939</v>
      </c>
      <c r="Y35" s="789"/>
      <c r="Z35" s="790"/>
      <c r="AA35" s="41"/>
    </row>
    <row r="36" spans="1:27" ht="42" customHeight="1" x14ac:dyDescent="0.35">
      <c r="A36" s="1558"/>
      <c r="B36" s="1436" t="s">
        <v>940</v>
      </c>
      <c r="C36" s="1465">
        <v>1</v>
      </c>
      <c r="D36" s="1809"/>
      <c r="E36" s="1842"/>
      <c r="F36" s="1480"/>
      <c r="G36" s="772">
        <v>18</v>
      </c>
      <c r="H36" s="207" t="s">
        <v>941</v>
      </c>
      <c r="I36" s="641">
        <v>0.4</v>
      </c>
      <c r="J36" s="773">
        <v>1</v>
      </c>
      <c r="K36" s="773">
        <v>1</v>
      </c>
      <c r="L36" s="773">
        <v>1</v>
      </c>
      <c r="M36" s="773">
        <v>1</v>
      </c>
      <c r="N36" s="773">
        <v>1</v>
      </c>
      <c r="O36" s="773">
        <v>1</v>
      </c>
      <c r="P36" s="773">
        <v>1</v>
      </c>
      <c r="Q36" s="773">
        <v>1</v>
      </c>
      <c r="R36" s="773">
        <v>1</v>
      </c>
      <c r="S36" s="773">
        <v>1</v>
      </c>
      <c r="T36" s="773">
        <v>1</v>
      </c>
      <c r="U36" s="773">
        <v>1</v>
      </c>
      <c r="V36" s="218" t="s">
        <v>942</v>
      </c>
      <c r="W36" s="1467"/>
      <c r="X36" s="1467"/>
      <c r="Y36" s="158" t="s">
        <v>943</v>
      </c>
      <c r="Z36" s="777">
        <v>4397465.9800000004</v>
      </c>
      <c r="AA36" s="41"/>
    </row>
    <row r="37" spans="1:27" ht="39.75" customHeight="1" x14ac:dyDescent="0.35">
      <c r="A37" s="1558"/>
      <c r="B37" s="1436"/>
      <c r="C37" s="1494"/>
      <c r="D37" s="1809"/>
      <c r="E37" s="1842"/>
      <c r="F37" s="1480"/>
      <c r="G37" s="772">
        <v>19</v>
      </c>
      <c r="H37" s="207" t="s">
        <v>944</v>
      </c>
      <c r="I37" s="607">
        <v>0.1</v>
      </c>
      <c r="J37" s="773">
        <v>1</v>
      </c>
      <c r="K37" s="773"/>
      <c r="L37" s="773"/>
      <c r="M37" s="773">
        <v>1</v>
      </c>
      <c r="N37" s="773"/>
      <c r="O37" s="773"/>
      <c r="P37" s="773">
        <v>1</v>
      </c>
      <c r="Q37" s="773"/>
      <c r="R37" s="773"/>
      <c r="S37" s="773">
        <v>1</v>
      </c>
      <c r="T37" s="773"/>
      <c r="U37" s="773"/>
      <c r="V37" s="376" t="s">
        <v>937</v>
      </c>
      <c r="W37" s="1467"/>
      <c r="X37" s="1467"/>
      <c r="Y37" s="774"/>
      <c r="Z37" s="791"/>
      <c r="AA37" s="41"/>
    </row>
    <row r="38" spans="1:27" ht="39.75" customHeight="1" x14ac:dyDescent="0.35">
      <c r="A38" s="1558"/>
      <c r="B38" s="1436"/>
      <c r="C38" s="1494"/>
      <c r="D38" s="1809"/>
      <c r="E38" s="1842"/>
      <c r="F38" s="1480"/>
      <c r="G38" s="772">
        <v>20</v>
      </c>
      <c r="H38" s="207" t="s">
        <v>945</v>
      </c>
      <c r="I38" s="607">
        <v>0.3</v>
      </c>
      <c r="J38" s="773">
        <v>1</v>
      </c>
      <c r="K38" s="773">
        <v>1</v>
      </c>
      <c r="L38" s="773">
        <v>1</v>
      </c>
      <c r="M38" s="773">
        <v>1</v>
      </c>
      <c r="N38" s="773">
        <v>1</v>
      </c>
      <c r="O38" s="773">
        <v>1</v>
      </c>
      <c r="P38" s="773">
        <v>1</v>
      </c>
      <c r="Q38" s="773">
        <v>1</v>
      </c>
      <c r="R38" s="773">
        <v>1</v>
      </c>
      <c r="S38" s="773">
        <v>1</v>
      </c>
      <c r="T38" s="773">
        <v>1</v>
      </c>
      <c r="U38" s="773">
        <v>1</v>
      </c>
      <c r="V38" s="376"/>
      <c r="W38" s="1467"/>
      <c r="X38" s="1467"/>
      <c r="Y38" s="774"/>
      <c r="Z38" s="791"/>
      <c r="AA38" s="41"/>
    </row>
    <row r="39" spans="1:27" ht="45.75" customHeight="1" x14ac:dyDescent="0.35">
      <c r="A39" s="1559"/>
      <c r="B39" s="1436"/>
      <c r="C39" s="1466"/>
      <c r="D39" s="1810"/>
      <c r="E39" s="1843"/>
      <c r="F39" s="1481"/>
      <c r="G39" s="772">
        <v>21</v>
      </c>
      <c r="H39" s="207" t="s">
        <v>946</v>
      </c>
      <c r="I39" s="607">
        <v>0.1</v>
      </c>
      <c r="J39" s="773">
        <v>1</v>
      </c>
      <c r="K39" s="792"/>
      <c r="L39" s="792"/>
      <c r="M39" s="773">
        <v>1</v>
      </c>
      <c r="N39" s="792"/>
      <c r="O39" s="792"/>
      <c r="P39" s="773">
        <v>1</v>
      </c>
      <c r="Q39" s="792"/>
      <c r="R39" s="792"/>
      <c r="S39" s="773">
        <v>1</v>
      </c>
      <c r="T39" s="792"/>
      <c r="U39" s="792"/>
      <c r="V39" s="147" t="s">
        <v>937</v>
      </c>
      <c r="W39" s="1464"/>
      <c r="X39" s="1464"/>
      <c r="Y39" s="774" t="s">
        <v>947</v>
      </c>
      <c r="Z39" s="791">
        <v>5000000</v>
      </c>
      <c r="AA39" s="41"/>
    </row>
    <row r="40" spans="1:27" ht="66.75" customHeight="1" x14ac:dyDescent="0.35">
      <c r="A40" s="1557" t="s">
        <v>948</v>
      </c>
      <c r="B40" s="1837" t="s">
        <v>949</v>
      </c>
      <c r="C40" s="1797">
        <v>1</v>
      </c>
      <c r="D40" s="1447" t="s">
        <v>203</v>
      </c>
      <c r="E40" s="1801">
        <v>0.05</v>
      </c>
      <c r="F40" s="1479" t="s">
        <v>950</v>
      </c>
      <c r="G40" s="772">
        <v>22</v>
      </c>
      <c r="H40" s="62" t="s">
        <v>951</v>
      </c>
      <c r="I40" s="607">
        <v>0.2</v>
      </c>
      <c r="J40" s="774">
        <v>1</v>
      </c>
      <c r="K40" s="774"/>
      <c r="L40" s="774"/>
      <c r="M40" s="774">
        <v>1</v>
      </c>
      <c r="N40" s="774"/>
      <c r="O40" s="774"/>
      <c r="P40" s="774">
        <v>1</v>
      </c>
      <c r="Q40" s="774"/>
      <c r="R40" s="774"/>
      <c r="S40" s="774">
        <v>1</v>
      </c>
      <c r="T40" s="774"/>
      <c r="U40" s="774"/>
      <c r="V40" s="793"/>
      <c r="W40" s="1479" t="s">
        <v>952</v>
      </c>
      <c r="X40" s="1479" t="s">
        <v>953</v>
      </c>
      <c r="Y40" s="774"/>
      <c r="Z40" s="774"/>
      <c r="AA40" s="41"/>
    </row>
    <row r="41" spans="1:27" ht="57.75" customHeight="1" x14ac:dyDescent="0.35">
      <c r="A41" s="1558"/>
      <c r="B41" s="1838"/>
      <c r="C41" s="1798"/>
      <c r="D41" s="1448"/>
      <c r="E41" s="1802"/>
      <c r="F41" s="1480"/>
      <c r="G41" s="772">
        <v>23</v>
      </c>
      <c r="H41" s="207" t="s">
        <v>954</v>
      </c>
      <c r="I41" s="607">
        <v>0.6</v>
      </c>
      <c r="J41" s="774">
        <v>1</v>
      </c>
      <c r="K41" s="774">
        <v>1</v>
      </c>
      <c r="L41" s="774">
        <v>1</v>
      </c>
      <c r="M41" s="774">
        <v>1</v>
      </c>
      <c r="N41" s="774">
        <v>1</v>
      </c>
      <c r="O41" s="774">
        <v>1</v>
      </c>
      <c r="P41" s="774">
        <v>1</v>
      </c>
      <c r="Q41" s="774">
        <v>1</v>
      </c>
      <c r="R41" s="774">
        <v>1</v>
      </c>
      <c r="S41" s="774">
        <v>1</v>
      </c>
      <c r="T41" s="774">
        <v>1</v>
      </c>
      <c r="U41" s="774">
        <v>1</v>
      </c>
      <c r="V41" s="793"/>
      <c r="W41" s="1480"/>
      <c r="X41" s="1480"/>
      <c r="Y41" s="214" t="s">
        <v>955</v>
      </c>
      <c r="Z41" s="791">
        <v>4596744.5</v>
      </c>
      <c r="AA41" s="41"/>
    </row>
    <row r="42" spans="1:27" ht="65.25" customHeight="1" x14ac:dyDescent="0.35">
      <c r="A42" s="1558"/>
      <c r="B42" s="1838"/>
      <c r="C42" s="1798"/>
      <c r="D42" s="1448"/>
      <c r="E42" s="1802"/>
      <c r="F42" s="1480"/>
      <c r="G42" s="772">
        <v>24</v>
      </c>
      <c r="H42" s="62" t="s">
        <v>956</v>
      </c>
      <c r="I42" s="607">
        <v>0.2</v>
      </c>
      <c r="J42" s="774">
        <v>1</v>
      </c>
      <c r="K42" s="774"/>
      <c r="L42" s="774"/>
      <c r="M42" s="774">
        <v>1</v>
      </c>
      <c r="N42" s="774"/>
      <c r="O42" s="774"/>
      <c r="P42" s="774">
        <v>1</v>
      </c>
      <c r="Q42" s="774"/>
      <c r="R42" s="774"/>
      <c r="S42" s="774">
        <v>1</v>
      </c>
      <c r="T42" s="774"/>
      <c r="U42" s="774"/>
      <c r="V42" s="793"/>
      <c r="W42" s="1480"/>
      <c r="X42" s="1480"/>
      <c r="Y42" s="794"/>
      <c r="Z42" s="795"/>
      <c r="AA42" s="41"/>
    </row>
    <row r="43" spans="1:27" ht="60.75" customHeight="1" x14ac:dyDescent="0.35">
      <c r="A43" s="1557" t="s">
        <v>957</v>
      </c>
      <c r="B43" s="212" t="s">
        <v>958</v>
      </c>
      <c r="C43" s="796" t="s">
        <v>959</v>
      </c>
      <c r="D43" s="796" t="s">
        <v>960</v>
      </c>
      <c r="E43" s="1801">
        <v>0.05</v>
      </c>
      <c r="F43" s="1479" t="s">
        <v>961</v>
      </c>
      <c r="G43" s="772">
        <v>25</v>
      </c>
      <c r="H43" s="206" t="s">
        <v>962</v>
      </c>
      <c r="I43" s="797">
        <v>0.3</v>
      </c>
      <c r="J43" s="773">
        <v>1</v>
      </c>
      <c r="K43" s="773">
        <v>1</v>
      </c>
      <c r="L43" s="773">
        <v>1</v>
      </c>
      <c r="M43" s="773">
        <v>1</v>
      </c>
      <c r="N43" s="773">
        <v>1</v>
      </c>
      <c r="O43" s="773">
        <v>1</v>
      </c>
      <c r="P43" s="773">
        <v>1</v>
      </c>
      <c r="Q43" s="773">
        <v>1</v>
      </c>
      <c r="R43" s="773">
        <v>1</v>
      </c>
      <c r="S43" s="773">
        <v>1</v>
      </c>
      <c r="T43" s="773">
        <v>1</v>
      </c>
      <c r="U43" s="798"/>
      <c r="V43" s="1835" t="s">
        <v>942</v>
      </c>
      <c r="W43" s="1479" t="s">
        <v>963</v>
      </c>
      <c r="X43" s="1479" t="s">
        <v>964</v>
      </c>
      <c r="Y43" s="799"/>
      <c r="Z43" s="795"/>
      <c r="AA43" s="41"/>
    </row>
    <row r="44" spans="1:27" s="1" customFormat="1" ht="81.75" customHeight="1" x14ac:dyDescent="0.35">
      <c r="A44" s="1558"/>
      <c r="B44" s="217" t="s">
        <v>965</v>
      </c>
      <c r="C44" s="800" t="s">
        <v>966</v>
      </c>
      <c r="D44" s="801" t="s">
        <v>967</v>
      </c>
      <c r="E44" s="1802"/>
      <c r="F44" s="1480"/>
      <c r="G44" s="772">
        <v>26</v>
      </c>
      <c r="H44" s="802" t="s">
        <v>968</v>
      </c>
      <c r="I44" s="803">
        <v>0.7</v>
      </c>
      <c r="J44" s="804">
        <v>1</v>
      </c>
      <c r="K44" s="804">
        <v>1</v>
      </c>
      <c r="L44" s="804">
        <v>1</v>
      </c>
      <c r="M44" s="804">
        <v>1</v>
      </c>
      <c r="N44" s="804">
        <v>1</v>
      </c>
      <c r="O44" s="804">
        <v>1</v>
      </c>
      <c r="P44" s="804">
        <v>1</v>
      </c>
      <c r="Q44" s="804">
        <v>1</v>
      </c>
      <c r="R44" s="804">
        <v>1</v>
      </c>
      <c r="S44" s="804">
        <v>1</v>
      </c>
      <c r="T44" s="804">
        <v>1</v>
      </c>
      <c r="U44" s="804">
        <v>1</v>
      </c>
      <c r="V44" s="1836"/>
      <c r="W44" s="1480"/>
      <c r="X44" s="1480"/>
      <c r="Y44" s="805" t="s">
        <v>969</v>
      </c>
      <c r="Z44" s="806">
        <v>5100000</v>
      </c>
      <c r="AA44" s="41"/>
    </row>
    <row r="45" spans="1:27" s="1" customFormat="1" ht="63.75" customHeight="1" x14ac:dyDescent="0.45">
      <c r="A45" s="1557" t="s">
        <v>970</v>
      </c>
      <c r="B45" s="807" t="s">
        <v>971</v>
      </c>
      <c r="C45" s="211">
        <v>1</v>
      </c>
      <c r="D45" s="773">
        <v>0.96</v>
      </c>
      <c r="E45" s="1833">
        <v>0.1</v>
      </c>
      <c r="F45" s="1479" t="s">
        <v>972</v>
      </c>
      <c r="G45" s="772">
        <v>27</v>
      </c>
      <c r="H45" s="694" t="s">
        <v>973</v>
      </c>
      <c r="I45" s="607">
        <v>0.7</v>
      </c>
      <c r="J45" s="808">
        <v>1</v>
      </c>
      <c r="K45" s="808">
        <v>1</v>
      </c>
      <c r="L45" s="808">
        <v>1</v>
      </c>
      <c r="M45" s="808">
        <v>1</v>
      </c>
      <c r="N45" s="808">
        <v>1</v>
      </c>
      <c r="O45" s="808">
        <v>1</v>
      </c>
      <c r="P45" s="808">
        <v>1</v>
      </c>
      <c r="Q45" s="808">
        <v>1</v>
      </c>
      <c r="R45" s="808">
        <v>1</v>
      </c>
      <c r="S45" s="808">
        <v>1</v>
      </c>
      <c r="T45" s="808">
        <v>1</v>
      </c>
      <c r="U45" s="808">
        <v>1</v>
      </c>
      <c r="V45" s="1835" t="s">
        <v>942</v>
      </c>
      <c r="W45" s="1479" t="s">
        <v>974</v>
      </c>
      <c r="X45" s="1479" t="s">
        <v>975</v>
      </c>
      <c r="Y45" s="809"/>
      <c r="Z45" s="810"/>
      <c r="AA45" s="41"/>
    </row>
    <row r="46" spans="1:27" s="1" customFormat="1" ht="75.75" customHeight="1" x14ac:dyDescent="0.45">
      <c r="A46" s="1558"/>
      <c r="B46" s="807" t="s">
        <v>976</v>
      </c>
      <c r="C46" s="159" t="s">
        <v>977</v>
      </c>
      <c r="D46" s="774" t="s">
        <v>977</v>
      </c>
      <c r="E46" s="1834"/>
      <c r="F46" s="1480"/>
      <c r="G46" s="772">
        <v>28</v>
      </c>
      <c r="H46" s="218" t="s">
        <v>978</v>
      </c>
      <c r="I46" s="607">
        <v>0.3</v>
      </c>
      <c r="J46" s="811">
        <v>1</v>
      </c>
      <c r="K46" s="811">
        <v>1</v>
      </c>
      <c r="L46" s="811">
        <v>1</v>
      </c>
      <c r="M46" s="811">
        <v>1</v>
      </c>
      <c r="N46" s="811">
        <v>1</v>
      </c>
      <c r="O46" s="811">
        <v>1</v>
      </c>
      <c r="P46" s="811">
        <v>1</v>
      </c>
      <c r="Q46" s="811">
        <v>1</v>
      </c>
      <c r="R46" s="811">
        <v>1</v>
      </c>
      <c r="S46" s="811">
        <v>1</v>
      </c>
      <c r="T46" s="811">
        <v>1</v>
      </c>
      <c r="U46" s="811">
        <v>1</v>
      </c>
      <c r="V46" s="1836"/>
      <c r="W46" s="1480"/>
      <c r="X46" s="1480"/>
      <c r="Y46" s="809"/>
      <c r="Z46" s="810"/>
      <c r="AA46" s="41"/>
    </row>
    <row r="47" spans="1:27" s="29" customFormat="1" ht="45" customHeight="1" x14ac:dyDescent="0.4">
      <c r="A47" s="1563" t="s">
        <v>979</v>
      </c>
      <c r="B47" s="1563" t="s">
        <v>980</v>
      </c>
      <c r="C47" s="1629" t="s">
        <v>195</v>
      </c>
      <c r="D47" s="1830"/>
      <c r="E47" s="1631">
        <v>0.1</v>
      </c>
      <c r="F47" s="1622" t="s">
        <v>818</v>
      </c>
      <c r="G47" s="772">
        <v>29</v>
      </c>
      <c r="H47" s="210" t="s">
        <v>26</v>
      </c>
      <c r="I47" s="464">
        <v>0.13</v>
      </c>
      <c r="J47" s="465"/>
      <c r="K47" s="465"/>
      <c r="L47" s="465"/>
      <c r="M47" s="465"/>
      <c r="N47" s="465"/>
      <c r="O47" s="465"/>
      <c r="P47" s="466">
        <v>0.5</v>
      </c>
      <c r="Q47" s="466">
        <v>1</v>
      </c>
      <c r="R47" s="465"/>
      <c r="S47" s="465"/>
      <c r="T47" s="465"/>
      <c r="U47" s="465"/>
      <c r="V47" s="1827" t="s">
        <v>981</v>
      </c>
      <c r="W47" s="1557" t="s">
        <v>137</v>
      </c>
      <c r="X47" s="1557" t="s">
        <v>138</v>
      </c>
      <c r="Y47" s="461"/>
      <c r="Z47" s="41"/>
      <c r="AA47" s="146"/>
    </row>
    <row r="48" spans="1:27" s="29" customFormat="1" ht="45" customHeight="1" x14ac:dyDescent="0.4">
      <c r="A48" s="1563"/>
      <c r="B48" s="1563"/>
      <c r="C48" s="1629"/>
      <c r="D48" s="1831"/>
      <c r="E48" s="1632"/>
      <c r="F48" s="1623"/>
      <c r="G48" s="772">
        <v>30</v>
      </c>
      <c r="H48" s="210" t="s">
        <v>27</v>
      </c>
      <c r="I48" s="464">
        <v>0.1</v>
      </c>
      <c r="J48" s="465"/>
      <c r="K48" s="465"/>
      <c r="L48" s="465"/>
      <c r="M48" s="465"/>
      <c r="N48" s="465"/>
      <c r="O48" s="465"/>
      <c r="P48" s="466">
        <v>0.5</v>
      </c>
      <c r="Q48" s="466">
        <v>1</v>
      </c>
      <c r="R48" s="465"/>
      <c r="S48" s="465"/>
      <c r="T48" s="465"/>
      <c r="U48" s="465"/>
      <c r="V48" s="1828"/>
      <c r="W48" s="1558"/>
      <c r="X48" s="1558"/>
      <c r="Y48" s="812"/>
      <c r="Z48" s="463"/>
      <c r="AA48" s="41"/>
    </row>
    <row r="49" spans="1:27" s="29" customFormat="1" ht="45" customHeight="1" x14ac:dyDescent="0.4">
      <c r="A49" s="1563"/>
      <c r="B49" s="1563"/>
      <c r="C49" s="1629"/>
      <c r="D49" s="1831"/>
      <c r="E49" s="1632"/>
      <c r="F49" s="1623"/>
      <c r="G49" s="772">
        <v>31</v>
      </c>
      <c r="H49" s="210" t="s">
        <v>28</v>
      </c>
      <c r="I49" s="464">
        <v>0.1</v>
      </c>
      <c r="J49" s="465"/>
      <c r="K49" s="465"/>
      <c r="L49" s="465"/>
      <c r="M49" s="465"/>
      <c r="N49" s="465"/>
      <c r="O49" s="465"/>
      <c r="P49" s="466">
        <v>0.5</v>
      </c>
      <c r="Q49" s="466">
        <v>1</v>
      </c>
      <c r="R49" s="465"/>
      <c r="S49" s="465"/>
      <c r="T49" s="465"/>
      <c r="U49" s="465"/>
      <c r="V49" s="1828"/>
      <c r="W49" s="1558"/>
      <c r="X49" s="1558"/>
      <c r="Y49" s="812"/>
      <c r="Z49" s="463"/>
      <c r="AA49" s="41"/>
    </row>
    <row r="50" spans="1:27" s="29" customFormat="1" ht="31.5" customHeight="1" x14ac:dyDescent="0.4">
      <c r="A50" s="1563"/>
      <c r="B50" s="1563" t="s">
        <v>982</v>
      </c>
      <c r="C50" s="1564">
        <v>0.98</v>
      </c>
      <c r="D50" s="1831"/>
      <c r="E50" s="1632"/>
      <c r="F50" s="1623"/>
      <c r="G50" s="772">
        <v>32</v>
      </c>
      <c r="H50" s="210" t="s">
        <v>156</v>
      </c>
      <c r="I50" s="464">
        <v>0.15</v>
      </c>
      <c r="J50" s="465"/>
      <c r="K50" s="465"/>
      <c r="L50" s="465"/>
      <c r="M50" s="465"/>
      <c r="N50" s="465"/>
      <c r="O50" s="465"/>
      <c r="P50" s="465"/>
      <c r="Q50" s="465"/>
      <c r="R50" s="465"/>
      <c r="S50" s="465"/>
      <c r="T50" s="465"/>
      <c r="U50" s="466">
        <v>1</v>
      </c>
      <c r="V50" s="1828"/>
      <c r="W50" s="1558"/>
      <c r="X50" s="1558"/>
      <c r="Y50" s="812"/>
      <c r="Z50" s="463"/>
      <c r="AA50" s="41"/>
    </row>
    <row r="51" spans="1:27" s="29" customFormat="1" ht="36.75" customHeight="1" x14ac:dyDescent="0.4">
      <c r="A51" s="1563"/>
      <c r="B51" s="1563"/>
      <c r="C51" s="1564"/>
      <c r="D51" s="1831"/>
      <c r="E51" s="1632"/>
      <c r="F51" s="1623"/>
      <c r="G51" s="772">
        <v>33</v>
      </c>
      <c r="H51" s="210" t="s">
        <v>235</v>
      </c>
      <c r="I51" s="464">
        <v>0.02</v>
      </c>
      <c r="J51" s="466"/>
      <c r="K51" s="466"/>
      <c r="L51" s="466"/>
      <c r="M51" s="466"/>
      <c r="N51" s="466"/>
      <c r="O51" s="466"/>
      <c r="P51" s="466"/>
      <c r="Q51" s="466"/>
      <c r="R51" s="466"/>
      <c r="S51" s="466"/>
      <c r="T51" s="466"/>
      <c r="U51" s="466">
        <v>1</v>
      </c>
      <c r="V51" s="1828"/>
      <c r="W51" s="1558"/>
      <c r="X51" s="1558"/>
      <c r="Y51" s="812"/>
      <c r="Z51" s="463"/>
      <c r="AA51" s="41"/>
    </row>
    <row r="52" spans="1:27" s="29" customFormat="1" ht="45" customHeight="1" x14ac:dyDescent="0.4">
      <c r="A52" s="1563"/>
      <c r="B52" s="1563" t="s">
        <v>983</v>
      </c>
      <c r="C52" s="1443" t="s">
        <v>157</v>
      </c>
      <c r="D52" s="1831"/>
      <c r="E52" s="1632"/>
      <c r="F52" s="1623"/>
      <c r="G52" s="772">
        <v>34</v>
      </c>
      <c r="H52" s="210" t="s">
        <v>29</v>
      </c>
      <c r="I52" s="464">
        <v>0.1</v>
      </c>
      <c r="J52" s="468"/>
      <c r="K52" s="466"/>
      <c r="L52" s="466">
        <v>1</v>
      </c>
      <c r="M52" s="468"/>
      <c r="N52" s="466"/>
      <c r="O52" s="466">
        <v>1</v>
      </c>
      <c r="P52" s="468"/>
      <c r="Q52" s="466"/>
      <c r="R52" s="466">
        <v>1</v>
      </c>
      <c r="S52" s="468"/>
      <c r="T52" s="466"/>
      <c r="U52" s="466">
        <v>1</v>
      </c>
      <c r="V52" s="1828"/>
      <c r="W52" s="1558"/>
      <c r="X52" s="1558"/>
      <c r="Y52" s="812"/>
      <c r="Z52" s="463"/>
      <c r="AA52" s="41"/>
    </row>
    <row r="53" spans="1:27" s="29" customFormat="1" ht="37.5" customHeight="1" x14ac:dyDescent="0.4">
      <c r="A53" s="1563"/>
      <c r="B53" s="1563"/>
      <c r="C53" s="1443"/>
      <c r="D53" s="1831"/>
      <c r="E53" s="1632"/>
      <c r="F53" s="1623"/>
      <c r="G53" s="772">
        <v>35</v>
      </c>
      <c r="H53" s="218" t="s">
        <v>236</v>
      </c>
      <c r="I53" s="464">
        <v>0.05</v>
      </c>
      <c r="J53" s="468"/>
      <c r="K53" s="469"/>
      <c r="L53" s="469"/>
      <c r="M53" s="469"/>
      <c r="N53" s="466"/>
      <c r="O53" s="469"/>
      <c r="P53" s="469"/>
      <c r="Q53" s="469"/>
      <c r="R53" s="469"/>
      <c r="S53" s="469"/>
      <c r="T53" s="466">
        <v>1</v>
      </c>
      <c r="U53" s="469"/>
      <c r="V53" s="1828"/>
      <c r="W53" s="1558"/>
      <c r="X53" s="1558"/>
      <c r="Y53" s="812"/>
      <c r="Z53" s="463"/>
      <c r="AA53" s="41"/>
    </row>
    <row r="54" spans="1:27" ht="37.5" customHeight="1" x14ac:dyDescent="0.4">
      <c r="A54" s="1563"/>
      <c r="B54" s="1437" t="s">
        <v>984</v>
      </c>
      <c r="C54" s="1474">
        <v>1</v>
      </c>
      <c r="D54" s="1831"/>
      <c r="E54" s="1632"/>
      <c r="F54" s="1623"/>
      <c r="G54" s="772">
        <v>36</v>
      </c>
      <c r="H54" s="210" t="s">
        <v>30</v>
      </c>
      <c r="I54" s="464">
        <v>0.1</v>
      </c>
      <c r="J54" s="466">
        <v>1</v>
      </c>
      <c r="K54" s="466"/>
      <c r="L54" s="466"/>
      <c r="M54" s="466">
        <v>1</v>
      </c>
      <c r="N54" s="466"/>
      <c r="O54" s="466"/>
      <c r="P54" s="466">
        <v>1</v>
      </c>
      <c r="Q54" s="466"/>
      <c r="R54" s="466"/>
      <c r="S54" s="466">
        <v>1</v>
      </c>
      <c r="T54" s="466"/>
      <c r="U54" s="466"/>
      <c r="V54" s="1828"/>
      <c r="W54" s="1558"/>
      <c r="X54" s="1558"/>
      <c r="Y54" s="812"/>
      <c r="Z54" s="463"/>
      <c r="AA54" s="41"/>
    </row>
    <row r="55" spans="1:27" ht="77" customHeight="1" x14ac:dyDescent="0.4">
      <c r="A55" s="1563"/>
      <c r="B55" s="1437"/>
      <c r="C55" s="1474"/>
      <c r="D55" s="1831"/>
      <c r="E55" s="1632"/>
      <c r="F55" s="1623"/>
      <c r="G55" s="772">
        <v>37</v>
      </c>
      <c r="H55" s="210" t="s">
        <v>179</v>
      </c>
      <c r="I55" s="464">
        <v>0.1</v>
      </c>
      <c r="J55" s="466">
        <v>1</v>
      </c>
      <c r="K55" s="466"/>
      <c r="L55" s="466"/>
      <c r="M55" s="466">
        <v>1</v>
      </c>
      <c r="N55" s="466"/>
      <c r="O55" s="466"/>
      <c r="P55" s="466">
        <v>1</v>
      </c>
      <c r="Q55" s="466"/>
      <c r="R55" s="466"/>
      <c r="S55" s="466">
        <v>1</v>
      </c>
      <c r="T55" s="466"/>
      <c r="U55" s="466"/>
      <c r="V55" s="1828"/>
      <c r="W55" s="1558"/>
      <c r="X55" s="1558"/>
      <c r="Y55" s="812"/>
      <c r="Z55" s="463"/>
      <c r="AA55" s="41"/>
    </row>
    <row r="56" spans="1:27" ht="42" customHeight="1" x14ac:dyDescent="0.4">
      <c r="A56" s="1563"/>
      <c r="B56" s="1437"/>
      <c r="C56" s="1474"/>
      <c r="D56" s="1832"/>
      <c r="E56" s="1633"/>
      <c r="F56" s="1624"/>
      <c r="G56" s="772">
        <v>38</v>
      </c>
      <c r="H56" s="207" t="s">
        <v>180</v>
      </c>
      <c r="I56" s="464">
        <v>0.15</v>
      </c>
      <c r="J56" s="466">
        <v>1</v>
      </c>
      <c r="K56" s="466"/>
      <c r="L56" s="468"/>
      <c r="M56" s="466">
        <v>1</v>
      </c>
      <c r="N56" s="466"/>
      <c r="O56" s="468"/>
      <c r="P56" s="466">
        <v>1</v>
      </c>
      <c r="Q56" s="466"/>
      <c r="R56" s="468"/>
      <c r="S56" s="466">
        <v>1</v>
      </c>
      <c r="T56" s="466"/>
      <c r="U56" s="468"/>
      <c r="V56" s="1829"/>
      <c r="W56" s="1559"/>
      <c r="X56" s="1559"/>
      <c r="Y56" s="812"/>
      <c r="Z56" s="290"/>
      <c r="AA56" s="41"/>
    </row>
    <row r="57" spans="1:27" ht="18.5" thickBot="1" x14ac:dyDescent="0.45">
      <c r="A57" s="29"/>
      <c r="B57" s="29"/>
      <c r="C57" s="29"/>
      <c r="D57" s="82"/>
      <c r="E57" s="82"/>
      <c r="F57" s="29"/>
      <c r="G57" s="29"/>
      <c r="H57" s="29"/>
      <c r="I57" s="29"/>
      <c r="J57" s="29"/>
      <c r="K57" s="29"/>
      <c r="L57" s="29"/>
      <c r="M57" s="29"/>
      <c r="N57" s="29"/>
      <c r="O57" s="29"/>
      <c r="P57" s="29"/>
      <c r="Q57" s="29"/>
      <c r="R57" s="29"/>
      <c r="S57" s="29"/>
      <c r="T57" s="29"/>
      <c r="U57" s="29"/>
      <c r="V57" s="29"/>
      <c r="W57" s="29"/>
      <c r="X57" s="29"/>
      <c r="Y57" s="29"/>
      <c r="Z57" s="33">
        <f>SUM(Z14:Z56)</f>
        <v>38257321.969999999</v>
      </c>
    </row>
    <row r="58" spans="1:27" ht="16" thickTop="1" x14ac:dyDescent="0.35"/>
  </sheetData>
  <mergeCells count="90">
    <mergeCell ref="F11:F13"/>
    <mergeCell ref="A4:Y4"/>
    <mergeCell ref="A5:Y5"/>
    <mergeCell ref="B7:Y7"/>
    <mergeCell ref="B8:AA8"/>
    <mergeCell ref="B9:AA9"/>
    <mergeCell ref="G10:H10"/>
    <mergeCell ref="J10:U10"/>
    <mergeCell ref="A11:A13"/>
    <mergeCell ref="B11:B13"/>
    <mergeCell ref="C11:C13"/>
    <mergeCell ref="D11:D13"/>
    <mergeCell ref="E11:E13"/>
    <mergeCell ref="G11:G13"/>
    <mergeCell ref="H11:H13"/>
    <mergeCell ref="I11:I13"/>
    <mergeCell ref="J11:U11"/>
    <mergeCell ref="V11:V13"/>
    <mergeCell ref="Y11:Y13"/>
    <mergeCell ref="Z11:Z13"/>
    <mergeCell ref="AA11:AA13"/>
    <mergeCell ref="J12:L12"/>
    <mergeCell ref="M12:O12"/>
    <mergeCell ref="P12:R12"/>
    <mergeCell ref="S12:U12"/>
    <mergeCell ref="W12:W13"/>
    <mergeCell ref="X12:X13"/>
    <mergeCell ref="W11:X11"/>
    <mergeCell ref="A14:A19"/>
    <mergeCell ref="E14:E19"/>
    <mergeCell ref="W14:W16"/>
    <mergeCell ref="X14:X16"/>
    <mergeCell ref="A20:A23"/>
    <mergeCell ref="E20:E23"/>
    <mergeCell ref="F20:F23"/>
    <mergeCell ref="W20:W22"/>
    <mergeCell ref="X20:X22"/>
    <mergeCell ref="B21:B23"/>
    <mergeCell ref="X35:X39"/>
    <mergeCell ref="B36:B39"/>
    <mergeCell ref="C36:C39"/>
    <mergeCell ref="C21:C23"/>
    <mergeCell ref="D21:D23"/>
    <mergeCell ref="A24:X24"/>
    <mergeCell ref="A25:A30"/>
    <mergeCell ref="E25:E30"/>
    <mergeCell ref="F25:F30"/>
    <mergeCell ref="V25:V30"/>
    <mergeCell ref="W25:W30"/>
    <mergeCell ref="X25:X30"/>
    <mergeCell ref="A35:A39"/>
    <mergeCell ref="D35:D39"/>
    <mergeCell ref="E35:E39"/>
    <mergeCell ref="F35:F39"/>
    <mergeCell ref="W35:W39"/>
    <mergeCell ref="X45:X46"/>
    <mergeCell ref="W40:W42"/>
    <mergeCell ref="X40:X42"/>
    <mergeCell ref="A43:A44"/>
    <mergeCell ref="E43:E44"/>
    <mergeCell ref="F43:F44"/>
    <mergeCell ref="V43:V44"/>
    <mergeCell ref="W43:W44"/>
    <mergeCell ref="X43:X44"/>
    <mergeCell ref="A40:A42"/>
    <mergeCell ref="B40:B42"/>
    <mergeCell ref="C40:C42"/>
    <mergeCell ref="D40:D42"/>
    <mergeCell ref="E40:E42"/>
    <mergeCell ref="F40:F42"/>
    <mergeCell ref="A45:A46"/>
    <mergeCell ref="E45:E46"/>
    <mergeCell ref="F45:F46"/>
    <mergeCell ref="V45:V46"/>
    <mergeCell ref="W45:W46"/>
    <mergeCell ref="A47:A56"/>
    <mergeCell ref="B47:B49"/>
    <mergeCell ref="C47:C49"/>
    <mergeCell ref="D47:D56"/>
    <mergeCell ref="E47:E56"/>
    <mergeCell ref="V47:V56"/>
    <mergeCell ref="W47:W56"/>
    <mergeCell ref="X47:X56"/>
    <mergeCell ref="B50:B51"/>
    <mergeCell ref="C50:C51"/>
    <mergeCell ref="B52:B53"/>
    <mergeCell ref="C52:C53"/>
    <mergeCell ref="B54:B56"/>
    <mergeCell ref="C54:C56"/>
    <mergeCell ref="F47:F56"/>
  </mergeCells>
  <printOptions horizontalCentered="1"/>
  <pageMargins left="0.23622047244094491" right="0.23622047244094491" top="0.43307086614173229" bottom="0.27559055118110237" header="0.31496062992125984" footer="0.15748031496062992"/>
  <pageSetup paperSize="5"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zoomScale="25" zoomScaleNormal="25" zoomScaleSheetLayoutView="80" workbookViewId="0">
      <selection activeCell="A11" sqref="A11:Z11"/>
    </sheetView>
  </sheetViews>
  <sheetFormatPr baseColWidth="10" defaultColWidth="11.453125" defaultRowHeight="15.5" x14ac:dyDescent="0.35"/>
  <cols>
    <col min="1" max="1" width="8.453125" style="42" customWidth="1"/>
    <col min="2" max="3" width="41.453125" style="42" customWidth="1"/>
    <col min="4" max="4" width="35.453125" style="42" customWidth="1"/>
    <col min="5" max="7" width="3.54296875" style="43" bestFit="1" customWidth="1"/>
    <col min="8" max="8" width="3.54296875" style="43" customWidth="1"/>
    <col min="9" max="13" width="3.54296875" style="43" bestFit="1" customWidth="1"/>
    <col min="14" max="14" width="5.453125" style="43" customWidth="1"/>
    <col min="15" max="16" width="7.54296875" style="44" customWidth="1"/>
    <col min="17" max="17" width="5.54296875" style="44" customWidth="1"/>
    <col min="18" max="18" width="6.54296875" style="44" customWidth="1"/>
    <col min="19" max="19" width="10.54296875" style="44" customWidth="1"/>
    <col min="20" max="20" width="36.453125" style="42" customWidth="1"/>
    <col min="21" max="21" width="21" style="42" customWidth="1"/>
    <col min="22" max="22" width="18.453125" style="42" customWidth="1"/>
    <col min="23" max="23" width="22.453125" style="42" customWidth="1"/>
    <col min="24" max="24" width="22" style="42" customWidth="1"/>
    <col min="25" max="25" width="25.54296875" style="558" customWidth="1"/>
    <col min="26" max="26" width="19.54296875" style="42" customWidth="1"/>
    <col min="27" max="16384" width="11.453125" style="258"/>
  </cols>
  <sheetData>
    <row r="1" spans="1:26" ht="18.75" customHeight="1" x14ac:dyDescent="0.35">
      <c r="X1" s="45">
        <v>9</v>
      </c>
      <c r="Y1" s="553">
        <v>3</v>
      </c>
      <c r="Z1" s="45" t="s">
        <v>63</v>
      </c>
    </row>
    <row r="2" spans="1:26" x14ac:dyDescent="0.35">
      <c r="X2" s="45">
        <v>6</v>
      </c>
      <c r="Y2" s="553">
        <v>3</v>
      </c>
      <c r="Z2" s="45" t="s">
        <v>63</v>
      </c>
    </row>
    <row r="3" spans="1:26" x14ac:dyDescent="0.35">
      <c r="X3" s="45">
        <v>4</v>
      </c>
      <c r="Y3" s="553">
        <v>2</v>
      </c>
      <c r="Z3" s="45" t="s">
        <v>65</v>
      </c>
    </row>
    <row r="4" spans="1:26" x14ac:dyDescent="0.35">
      <c r="X4" s="45">
        <v>3</v>
      </c>
      <c r="Y4" s="553">
        <v>2</v>
      </c>
      <c r="Z4" s="45" t="s">
        <v>65</v>
      </c>
    </row>
    <row r="5" spans="1:26" ht="20.25" customHeight="1" x14ac:dyDescent="0.35">
      <c r="X5" s="45">
        <v>2</v>
      </c>
      <c r="Y5" s="553">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4" customHeight="1" x14ac:dyDescent="0.35">
      <c r="A7" s="223"/>
      <c r="B7" s="223"/>
      <c r="C7" s="223"/>
      <c r="D7" s="223"/>
      <c r="E7" s="554"/>
      <c r="F7" s="554"/>
      <c r="G7" s="554"/>
      <c r="H7" s="554"/>
      <c r="I7" s="554"/>
      <c r="J7" s="554"/>
      <c r="K7" s="554"/>
      <c r="L7" s="554"/>
      <c r="M7" s="554"/>
      <c r="N7" s="554"/>
      <c r="O7" s="554"/>
      <c r="P7" s="554"/>
      <c r="Q7" s="554"/>
      <c r="R7" s="554"/>
      <c r="S7" s="554"/>
      <c r="T7" s="223"/>
      <c r="U7" s="223"/>
      <c r="V7" s="223"/>
      <c r="W7" s="223"/>
      <c r="X7" s="223"/>
      <c r="Y7" s="555"/>
      <c r="Z7" s="223"/>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4" customHeight="1" x14ac:dyDescent="0.35">
      <c r="A9" s="224"/>
      <c r="B9" s="224"/>
      <c r="C9" s="224"/>
      <c r="D9" s="224"/>
      <c r="E9" s="44"/>
      <c r="F9" s="44"/>
      <c r="G9" s="44"/>
      <c r="H9" s="44"/>
      <c r="I9" s="44"/>
      <c r="J9" s="44"/>
      <c r="K9" s="44"/>
      <c r="L9" s="44"/>
      <c r="M9" s="44"/>
      <c r="N9" s="44"/>
      <c r="T9" s="224"/>
      <c r="U9" s="224"/>
      <c r="V9" s="224"/>
      <c r="W9" s="224"/>
      <c r="X9" s="224"/>
      <c r="Y9" s="556"/>
      <c r="Z9" s="224"/>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ht="20.25" customHeight="1" x14ac:dyDescent="0.35">
      <c r="A11" s="1514" t="s">
        <v>858</v>
      </c>
      <c r="B11" s="1514"/>
      <c r="C11" s="1514"/>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row>
    <row r="12" spans="1:26" ht="7.4" customHeight="1" x14ac:dyDescent="0.35"/>
    <row r="13" spans="1:26" ht="32.25" customHeight="1" x14ac:dyDescent="0.35">
      <c r="A13" s="1515" t="s">
        <v>644</v>
      </c>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row>
    <row r="14" spans="1:26" ht="25.4" customHeight="1" x14ac:dyDescent="0.35">
      <c r="A14" s="1668" t="s">
        <v>47</v>
      </c>
      <c r="B14" s="1668"/>
      <c r="C14" s="1668"/>
      <c r="D14" s="1668"/>
      <c r="E14" s="1668"/>
      <c r="F14" s="1668"/>
      <c r="G14" s="1668"/>
      <c r="H14" s="1668"/>
      <c r="I14" s="1668"/>
      <c r="J14" s="1668"/>
      <c r="K14" s="1668"/>
      <c r="L14" s="1668"/>
      <c r="M14" s="1668"/>
      <c r="N14" s="1668"/>
      <c r="O14" s="1668"/>
      <c r="P14" s="1668"/>
      <c r="Q14" s="1668"/>
      <c r="R14" s="1668"/>
      <c r="S14" s="1668"/>
      <c r="T14" s="1668"/>
      <c r="U14" s="1668"/>
      <c r="V14" s="1668"/>
      <c r="W14" s="1668"/>
      <c r="X14" s="1668"/>
      <c r="Y14" s="1668"/>
      <c r="Z14" s="1668"/>
    </row>
    <row r="15" spans="1:26" s="5" customFormat="1" ht="23.15" customHeight="1" x14ac:dyDescent="0.35">
      <c r="A15" s="1517" t="s">
        <v>406</v>
      </c>
      <c r="B15" s="57">
        <v>1</v>
      </c>
      <c r="C15" s="57">
        <v>2</v>
      </c>
      <c r="D15" s="57">
        <v>3</v>
      </c>
      <c r="E15" s="1521" t="s">
        <v>96</v>
      </c>
      <c r="F15" s="1521"/>
      <c r="G15" s="1521"/>
      <c r="H15" s="1521"/>
      <c r="I15" s="1521"/>
      <c r="J15" s="1521"/>
      <c r="K15" s="1521"/>
      <c r="L15" s="1521"/>
      <c r="M15" s="1521"/>
      <c r="N15" s="1521"/>
      <c r="O15" s="1522" t="s">
        <v>97</v>
      </c>
      <c r="P15" s="1522"/>
      <c r="Q15" s="1522"/>
      <c r="R15" s="1522"/>
      <c r="S15" s="1522"/>
      <c r="T15" s="1516" t="s">
        <v>98</v>
      </c>
      <c r="U15" s="1516"/>
      <c r="V15" s="1516"/>
      <c r="W15" s="1516"/>
      <c r="X15" s="1516"/>
      <c r="Y15" s="1516" t="s">
        <v>99</v>
      </c>
      <c r="Z15" s="1516" t="s">
        <v>100</v>
      </c>
    </row>
    <row r="16" spans="1:26" s="6" customFormat="1" ht="23.5" customHeight="1" x14ac:dyDescent="0.35">
      <c r="A16" s="1517"/>
      <c r="B16" s="1517" t="s">
        <v>101</v>
      </c>
      <c r="C16" s="1517" t="s">
        <v>13</v>
      </c>
      <c r="D16" s="1501" t="s">
        <v>102</v>
      </c>
      <c r="E16" s="1524" t="s">
        <v>103</v>
      </c>
      <c r="F16" s="1524"/>
      <c r="G16" s="1524"/>
      <c r="H16" s="1524"/>
      <c r="I16" s="1524"/>
      <c r="J16" s="1524" t="s">
        <v>104</v>
      </c>
      <c r="K16" s="1524"/>
      <c r="L16" s="1524"/>
      <c r="M16" s="1524"/>
      <c r="N16" s="1524"/>
      <c r="O16" s="1525" t="s">
        <v>105</v>
      </c>
      <c r="P16" s="1525"/>
      <c r="Q16" s="1525" t="s">
        <v>106</v>
      </c>
      <c r="R16" s="1525"/>
      <c r="S16" s="1525"/>
      <c r="T16" s="1516" t="s">
        <v>107</v>
      </c>
      <c r="U16" s="1526" t="s">
        <v>108</v>
      </c>
      <c r="V16" s="1516" t="s">
        <v>109</v>
      </c>
      <c r="W16" s="1523" t="s">
        <v>110</v>
      </c>
      <c r="X16" s="1523"/>
      <c r="Y16" s="1516"/>
      <c r="Z16" s="1516"/>
    </row>
    <row r="17" spans="1:26" s="48" customFormat="1" ht="131.25" customHeight="1" x14ac:dyDescent="0.35">
      <c r="A17" s="1517"/>
      <c r="B17" s="1517"/>
      <c r="C17" s="1517"/>
      <c r="D17" s="1501"/>
      <c r="E17" s="395" t="s">
        <v>111</v>
      </c>
      <c r="F17" s="395" t="s">
        <v>112</v>
      </c>
      <c r="G17" s="395" t="s">
        <v>113</v>
      </c>
      <c r="H17" s="395" t="s">
        <v>114</v>
      </c>
      <c r="I17" s="395" t="s">
        <v>115</v>
      </c>
      <c r="J17" s="395" t="s">
        <v>116</v>
      </c>
      <c r="K17" s="395" t="s">
        <v>117</v>
      </c>
      <c r="L17" s="395" t="s">
        <v>118</v>
      </c>
      <c r="M17" s="395" t="s">
        <v>119</v>
      </c>
      <c r="N17" s="395" t="s">
        <v>120</v>
      </c>
      <c r="O17" s="395" t="s">
        <v>121</v>
      </c>
      <c r="P17" s="395" t="s">
        <v>122</v>
      </c>
      <c r="Q17" s="559" t="s">
        <v>105</v>
      </c>
      <c r="R17" s="395" t="s">
        <v>123</v>
      </c>
      <c r="S17" s="395" t="s">
        <v>124</v>
      </c>
      <c r="T17" s="1516"/>
      <c r="U17" s="1526"/>
      <c r="V17" s="1516"/>
      <c r="W17" s="225" t="s">
        <v>125</v>
      </c>
      <c r="X17" s="225" t="s">
        <v>126</v>
      </c>
      <c r="Y17" s="1516"/>
      <c r="Z17" s="1516"/>
    </row>
    <row r="18" spans="1:26" s="49" customFormat="1" ht="63" customHeight="1" x14ac:dyDescent="0.35">
      <c r="A18" s="1609">
        <v>1</v>
      </c>
      <c r="B18" s="1611" t="s">
        <v>985</v>
      </c>
      <c r="C18" s="274" t="s">
        <v>860</v>
      </c>
      <c r="D18" s="207" t="s">
        <v>866</v>
      </c>
      <c r="E18" s="616" t="s">
        <v>66</v>
      </c>
      <c r="F18" s="616" t="s">
        <v>66</v>
      </c>
      <c r="G18" s="616" t="s">
        <v>66</v>
      </c>
      <c r="H18" s="616"/>
      <c r="I18" s="616"/>
      <c r="J18" s="616"/>
      <c r="K18" s="616"/>
      <c r="L18" s="616"/>
      <c r="M18" s="616"/>
      <c r="N18" s="616"/>
      <c r="O18" s="617">
        <v>1</v>
      </c>
      <c r="P18" s="617">
        <v>2</v>
      </c>
      <c r="Q18" s="618">
        <f t="shared" ref="Q18:Q25" si="0">IF(O18*P18=0,"",O18*P18)</f>
        <v>2</v>
      </c>
      <c r="R18" s="619">
        <f t="shared" ref="R18:R24" si="1">IF(Q18="","",VLOOKUP(Q18,$X$1:$Y$6,2,FALSE))</f>
        <v>1</v>
      </c>
      <c r="S18" s="232" t="str">
        <f>IF(R18=1,"Bajo",IF(R18=2,"Medio",IF(R18=3,"Alto","")))</f>
        <v>Bajo</v>
      </c>
      <c r="T18" s="207" t="s">
        <v>867</v>
      </c>
      <c r="U18" s="346" t="s">
        <v>942</v>
      </c>
      <c r="V18" s="813" t="s">
        <v>139</v>
      </c>
      <c r="W18" s="347" t="s">
        <v>128</v>
      </c>
      <c r="X18" s="347" t="s">
        <v>128</v>
      </c>
      <c r="Y18" s="814" t="s">
        <v>986</v>
      </c>
      <c r="Z18" s="813" t="s">
        <v>139</v>
      </c>
    </row>
    <row r="19" spans="1:26" s="406" customFormat="1" ht="101.25" customHeight="1" x14ac:dyDescent="0.35">
      <c r="A19" s="1610"/>
      <c r="B19" s="1612"/>
      <c r="C19" s="274" t="s">
        <v>889</v>
      </c>
      <c r="D19" s="207" t="s">
        <v>895</v>
      </c>
      <c r="E19" s="616" t="s">
        <v>66</v>
      </c>
      <c r="F19" s="616" t="s">
        <v>66</v>
      </c>
      <c r="G19" s="616" t="s">
        <v>66</v>
      </c>
      <c r="H19" s="616"/>
      <c r="I19" s="616"/>
      <c r="J19" s="616"/>
      <c r="K19" s="616"/>
      <c r="L19" s="616"/>
      <c r="M19" s="616"/>
      <c r="N19" s="616"/>
      <c r="O19" s="617">
        <v>1</v>
      </c>
      <c r="P19" s="617">
        <v>3</v>
      </c>
      <c r="Q19" s="618">
        <f t="shared" si="0"/>
        <v>3</v>
      </c>
      <c r="R19" s="619">
        <f t="shared" si="1"/>
        <v>2</v>
      </c>
      <c r="S19" s="232" t="str">
        <f t="shared" ref="S19:S25" si="2">IF(R19=1,"Bajo",IF(R19=2,"Medio",IF(R19=3,"Alto","")))</f>
        <v>Medio</v>
      </c>
      <c r="T19" s="207" t="s">
        <v>896</v>
      </c>
      <c r="U19" s="346" t="s">
        <v>942</v>
      </c>
      <c r="V19" s="813" t="s">
        <v>139</v>
      </c>
      <c r="W19" s="347" t="s">
        <v>128</v>
      </c>
      <c r="X19" s="347" t="s">
        <v>128</v>
      </c>
      <c r="Y19" s="814" t="s">
        <v>418</v>
      </c>
      <c r="Z19" s="813" t="s">
        <v>139</v>
      </c>
    </row>
    <row r="20" spans="1:26" s="406" customFormat="1" ht="144.75" customHeight="1" x14ac:dyDescent="0.35">
      <c r="A20" s="1609">
        <v>2</v>
      </c>
      <c r="B20" s="1611" t="s">
        <v>987</v>
      </c>
      <c r="C20" s="815" t="s">
        <v>908</v>
      </c>
      <c r="D20" s="694" t="s">
        <v>913</v>
      </c>
      <c r="E20" s="616"/>
      <c r="F20" s="616" t="s">
        <v>66</v>
      </c>
      <c r="G20" s="616" t="s">
        <v>66</v>
      </c>
      <c r="H20" s="616"/>
      <c r="I20" s="616" t="s">
        <v>66</v>
      </c>
      <c r="J20" s="616"/>
      <c r="K20" s="616"/>
      <c r="L20" s="616"/>
      <c r="M20" s="616"/>
      <c r="N20" s="616" t="s">
        <v>66</v>
      </c>
      <c r="O20" s="617">
        <v>1</v>
      </c>
      <c r="P20" s="617">
        <v>3</v>
      </c>
      <c r="Q20" s="618">
        <f t="shared" si="0"/>
        <v>3</v>
      </c>
      <c r="R20" s="619">
        <f t="shared" si="1"/>
        <v>2</v>
      </c>
      <c r="S20" s="232" t="str">
        <f t="shared" si="2"/>
        <v>Medio</v>
      </c>
      <c r="T20" s="694" t="s">
        <v>914</v>
      </c>
      <c r="U20" s="346" t="s">
        <v>942</v>
      </c>
      <c r="V20" s="813" t="s">
        <v>143</v>
      </c>
      <c r="W20" s="347" t="s">
        <v>128</v>
      </c>
      <c r="X20" s="347" t="s">
        <v>128</v>
      </c>
      <c r="Y20" s="814" t="s">
        <v>418</v>
      </c>
      <c r="Z20" s="813" t="s">
        <v>139</v>
      </c>
    </row>
    <row r="21" spans="1:26" s="406" customFormat="1" ht="106.5" customHeight="1" x14ac:dyDescent="0.35">
      <c r="A21" s="1610"/>
      <c r="B21" s="1612"/>
      <c r="C21" s="684" t="s">
        <v>932</v>
      </c>
      <c r="D21" s="217" t="s">
        <v>938</v>
      </c>
      <c r="E21" s="616" t="s">
        <v>66</v>
      </c>
      <c r="F21" s="616" t="s">
        <v>66</v>
      </c>
      <c r="G21" s="616" t="s">
        <v>66</v>
      </c>
      <c r="H21" s="616"/>
      <c r="I21" s="616"/>
      <c r="J21" s="616"/>
      <c r="K21" s="616"/>
      <c r="L21" s="616"/>
      <c r="M21" s="616"/>
      <c r="N21" s="616"/>
      <c r="O21" s="617">
        <v>1</v>
      </c>
      <c r="P21" s="617">
        <v>3</v>
      </c>
      <c r="Q21" s="618">
        <f t="shared" si="0"/>
        <v>3</v>
      </c>
      <c r="R21" s="619">
        <f t="shared" si="1"/>
        <v>2</v>
      </c>
      <c r="S21" s="232" t="str">
        <f t="shared" si="2"/>
        <v>Medio</v>
      </c>
      <c r="T21" s="217" t="s">
        <v>988</v>
      </c>
      <c r="U21" s="346" t="s">
        <v>942</v>
      </c>
      <c r="V21" s="813" t="s">
        <v>143</v>
      </c>
      <c r="W21" s="347" t="s">
        <v>128</v>
      </c>
      <c r="X21" s="347" t="s">
        <v>128</v>
      </c>
      <c r="Y21" s="814" t="s">
        <v>418</v>
      </c>
      <c r="Z21" s="813" t="s">
        <v>139</v>
      </c>
    </row>
    <row r="22" spans="1:26" s="406" customFormat="1" ht="198.75" customHeight="1" x14ac:dyDescent="0.35">
      <c r="A22" s="1708"/>
      <c r="B22" s="1614"/>
      <c r="C22" s="333" t="s">
        <v>948</v>
      </c>
      <c r="D22" s="206" t="s">
        <v>952</v>
      </c>
      <c r="E22" s="616" t="s">
        <v>66</v>
      </c>
      <c r="F22" s="616" t="s">
        <v>66</v>
      </c>
      <c r="G22" s="616" t="s">
        <v>66</v>
      </c>
      <c r="H22" s="616"/>
      <c r="I22" s="616"/>
      <c r="J22" s="616"/>
      <c r="K22" s="616"/>
      <c r="L22" s="616"/>
      <c r="M22" s="616"/>
      <c r="N22" s="616"/>
      <c r="O22" s="617">
        <v>1</v>
      </c>
      <c r="P22" s="617">
        <v>3</v>
      </c>
      <c r="Q22" s="618">
        <f t="shared" si="0"/>
        <v>3</v>
      </c>
      <c r="R22" s="619">
        <f t="shared" si="1"/>
        <v>2</v>
      </c>
      <c r="S22" s="232" t="str">
        <f t="shared" si="2"/>
        <v>Medio</v>
      </c>
      <c r="T22" s="206" t="s">
        <v>953</v>
      </c>
      <c r="U22" s="346" t="s">
        <v>942</v>
      </c>
      <c r="V22" s="813" t="s">
        <v>143</v>
      </c>
      <c r="W22" s="347" t="s">
        <v>128</v>
      </c>
      <c r="X22" s="347" t="s">
        <v>128</v>
      </c>
      <c r="Y22" s="814" t="s">
        <v>418</v>
      </c>
      <c r="Z22" s="813" t="s">
        <v>139</v>
      </c>
    </row>
    <row r="23" spans="1:26" s="406" customFormat="1" ht="201.75" customHeight="1" x14ac:dyDescent="0.35">
      <c r="A23" s="410"/>
      <c r="B23" s="404"/>
      <c r="C23" s="684" t="s">
        <v>957</v>
      </c>
      <c r="D23" s="207" t="s">
        <v>963</v>
      </c>
      <c r="E23" s="616" t="s">
        <v>66</v>
      </c>
      <c r="F23" s="616" t="s">
        <v>66</v>
      </c>
      <c r="G23" s="616" t="s">
        <v>66</v>
      </c>
      <c r="H23" s="615"/>
      <c r="I23" s="615" t="s">
        <v>66</v>
      </c>
      <c r="J23" s="615"/>
      <c r="K23" s="615"/>
      <c r="L23" s="615"/>
      <c r="M23" s="615" t="s">
        <v>66</v>
      </c>
      <c r="N23" s="615"/>
      <c r="O23" s="617">
        <v>1</v>
      </c>
      <c r="P23" s="617">
        <v>3</v>
      </c>
      <c r="Q23" s="618">
        <f t="shared" si="0"/>
        <v>3</v>
      </c>
      <c r="R23" s="619">
        <f t="shared" si="1"/>
        <v>2</v>
      </c>
      <c r="S23" s="232" t="str">
        <f t="shared" si="2"/>
        <v>Medio</v>
      </c>
      <c r="T23" s="207" t="s">
        <v>964</v>
      </c>
      <c r="U23" s="346" t="s">
        <v>942</v>
      </c>
      <c r="V23" s="816" t="s">
        <v>143</v>
      </c>
      <c r="W23" s="347" t="s">
        <v>128</v>
      </c>
      <c r="X23" s="347" t="s">
        <v>128</v>
      </c>
      <c r="Y23" s="814" t="s">
        <v>989</v>
      </c>
      <c r="Z23" s="816" t="s">
        <v>139</v>
      </c>
    </row>
    <row r="24" spans="1:26" s="406" customFormat="1" ht="80.25" customHeight="1" x14ac:dyDescent="0.35">
      <c r="A24" s="410"/>
      <c r="B24" s="404"/>
      <c r="C24" s="333" t="s">
        <v>970</v>
      </c>
      <c r="D24" s="207" t="s">
        <v>974</v>
      </c>
      <c r="E24" s="616"/>
      <c r="F24" s="616" t="s">
        <v>66</v>
      </c>
      <c r="G24" s="616"/>
      <c r="H24" s="616"/>
      <c r="I24" s="616" t="s">
        <v>66</v>
      </c>
      <c r="J24" s="616"/>
      <c r="K24" s="616"/>
      <c r="L24" s="616"/>
      <c r="M24" s="616"/>
      <c r="N24" s="616"/>
      <c r="O24" s="617">
        <v>2</v>
      </c>
      <c r="P24" s="617">
        <v>2</v>
      </c>
      <c r="Q24" s="618">
        <f t="shared" si="0"/>
        <v>4</v>
      </c>
      <c r="R24" s="619">
        <f t="shared" si="1"/>
        <v>2</v>
      </c>
      <c r="S24" s="232" t="str">
        <f t="shared" si="2"/>
        <v>Medio</v>
      </c>
      <c r="T24" s="218" t="s">
        <v>975</v>
      </c>
      <c r="U24" s="346" t="s">
        <v>942</v>
      </c>
      <c r="V24" s="816" t="s">
        <v>139</v>
      </c>
      <c r="W24" s="347" t="s">
        <v>128</v>
      </c>
      <c r="X24" s="347" t="s">
        <v>128</v>
      </c>
      <c r="Y24" s="814" t="s">
        <v>418</v>
      </c>
      <c r="Z24" s="816" t="s">
        <v>139</v>
      </c>
    </row>
    <row r="25" spans="1:26" s="49" customFormat="1" ht="104.25" customHeight="1" x14ac:dyDescent="0.35">
      <c r="A25" s="412"/>
      <c r="B25" s="413"/>
      <c r="C25" s="62" t="s">
        <v>990</v>
      </c>
      <c r="D25" s="207" t="s">
        <v>137</v>
      </c>
      <c r="E25" s="616"/>
      <c r="F25" s="616" t="s">
        <v>66</v>
      </c>
      <c r="G25" s="616" t="s">
        <v>66</v>
      </c>
      <c r="H25" s="616"/>
      <c r="I25" s="616"/>
      <c r="J25" s="616"/>
      <c r="K25" s="616"/>
      <c r="L25" s="616"/>
      <c r="M25" s="616"/>
      <c r="N25" s="616"/>
      <c r="O25" s="617">
        <v>1</v>
      </c>
      <c r="P25" s="617">
        <v>3</v>
      </c>
      <c r="Q25" s="618">
        <f t="shared" si="0"/>
        <v>3</v>
      </c>
      <c r="R25" s="619">
        <f>IF(Q25="","",VLOOKUP(Q25,$X$1:$Y$5,2,FALSE))</f>
        <v>2</v>
      </c>
      <c r="S25" s="232" t="str">
        <f t="shared" si="2"/>
        <v>Medio</v>
      </c>
      <c r="T25" s="207" t="s">
        <v>138</v>
      </c>
      <c r="U25" s="346" t="s">
        <v>942</v>
      </c>
      <c r="V25" s="816" t="s">
        <v>139</v>
      </c>
      <c r="W25" s="347" t="s">
        <v>128</v>
      </c>
      <c r="X25" s="347" t="s">
        <v>128</v>
      </c>
      <c r="Y25" s="814" t="s">
        <v>140</v>
      </c>
      <c r="Z25" s="816" t="s">
        <v>139</v>
      </c>
    </row>
    <row r="26" spans="1:26" s="49" customFormat="1" ht="53.25" customHeight="1" x14ac:dyDescent="0.35"/>
    <row r="27" spans="1:26" s="49" customFormat="1" ht="66.75" customHeight="1" x14ac:dyDescent="0.35"/>
  </sheetData>
  <mergeCells count="27">
    <mergeCell ref="A14:Z14"/>
    <mergeCell ref="A6:Z6"/>
    <mergeCell ref="A8:Z8"/>
    <mergeCell ref="A10:Z10"/>
    <mergeCell ref="A11:Z11"/>
    <mergeCell ref="A13:Z13"/>
    <mergeCell ref="Y15:Y17"/>
    <mergeCell ref="Z15:Z17"/>
    <mergeCell ref="B16:B17"/>
    <mergeCell ref="C16:C17"/>
    <mergeCell ref="D16:D17"/>
    <mergeCell ref="E16:I16"/>
    <mergeCell ref="W16:X16"/>
    <mergeCell ref="O16:P16"/>
    <mergeCell ref="Q16:S16"/>
    <mergeCell ref="T16:T17"/>
    <mergeCell ref="U16:U17"/>
    <mergeCell ref="V16:V17"/>
    <mergeCell ref="O15:S15"/>
    <mergeCell ref="T15:X15"/>
    <mergeCell ref="A18:A19"/>
    <mergeCell ref="B18:B19"/>
    <mergeCell ref="A20:A22"/>
    <mergeCell ref="B20:B22"/>
    <mergeCell ref="J16:N16"/>
    <mergeCell ref="A15:A17"/>
    <mergeCell ref="E15:N15"/>
  </mergeCells>
  <conditionalFormatting sqref="S18:S25 R18:R24">
    <cfRule type="expression" dxfId="317" priority="28" stopIfTrue="1">
      <formula>$R18=3</formula>
    </cfRule>
    <cfRule type="expression" dxfId="316" priority="29" stopIfTrue="1">
      <formula>$R18=2</formula>
    </cfRule>
    <cfRule type="expression" dxfId="315" priority="30" stopIfTrue="1">
      <formula>$R18=1</formula>
    </cfRule>
  </conditionalFormatting>
  <conditionalFormatting sqref="O18:O24">
    <cfRule type="expression" dxfId="314" priority="25" stopIfTrue="1">
      <formula>$J18=3</formula>
    </cfRule>
    <cfRule type="expression" dxfId="313" priority="26" stopIfTrue="1">
      <formula>$J18=2</formula>
    </cfRule>
    <cfRule type="expression" dxfId="312" priority="27" stopIfTrue="1">
      <formula>$J18=1</formula>
    </cfRule>
  </conditionalFormatting>
  <conditionalFormatting sqref="P18:P24">
    <cfRule type="expression" dxfId="311" priority="22" stopIfTrue="1">
      <formula>$K18=3</formula>
    </cfRule>
    <cfRule type="expression" dxfId="310" priority="23" stopIfTrue="1">
      <formula>$K18=2</formula>
    </cfRule>
    <cfRule type="expression" dxfId="309" priority="24" stopIfTrue="1">
      <formula>$K18=1</formula>
    </cfRule>
  </conditionalFormatting>
  <conditionalFormatting sqref="O18:O24">
    <cfRule type="expression" dxfId="308" priority="19" stopIfTrue="1">
      <formula>$O18=3</formula>
    </cfRule>
    <cfRule type="expression" dxfId="307" priority="20" stopIfTrue="1">
      <formula>$O18=2</formula>
    </cfRule>
    <cfRule type="expression" dxfId="306" priority="21" stopIfTrue="1">
      <formula>$O18=1</formula>
    </cfRule>
  </conditionalFormatting>
  <conditionalFormatting sqref="P18:P24">
    <cfRule type="expression" dxfId="305" priority="16" stopIfTrue="1">
      <formula>$P18=3</formula>
    </cfRule>
    <cfRule type="expression" dxfId="304" priority="17" stopIfTrue="1">
      <formula>$P18=2</formula>
    </cfRule>
    <cfRule type="expression" dxfId="303" priority="18" stopIfTrue="1">
      <formula>$P18=1</formula>
    </cfRule>
  </conditionalFormatting>
  <conditionalFormatting sqref="P25">
    <cfRule type="expression" dxfId="302" priority="1" stopIfTrue="1">
      <formula>$P25=3</formula>
    </cfRule>
    <cfRule type="expression" dxfId="301" priority="2" stopIfTrue="1">
      <formula>$P25=2</formula>
    </cfRule>
    <cfRule type="expression" dxfId="300" priority="3" stopIfTrue="1">
      <formula>$P25=1</formula>
    </cfRule>
  </conditionalFormatting>
  <conditionalFormatting sqref="O25">
    <cfRule type="expression" dxfId="299" priority="13" stopIfTrue="1">
      <formula>$J25=3</formula>
    </cfRule>
    <cfRule type="expression" dxfId="298" priority="14" stopIfTrue="1">
      <formula>$J25=2</formula>
    </cfRule>
    <cfRule type="expression" dxfId="297" priority="15" stopIfTrue="1">
      <formula>$J25=1</formula>
    </cfRule>
  </conditionalFormatting>
  <conditionalFormatting sqref="P25">
    <cfRule type="expression" dxfId="296" priority="10" stopIfTrue="1">
      <formula>$K25=3</formula>
    </cfRule>
    <cfRule type="expression" dxfId="295" priority="11" stopIfTrue="1">
      <formula>$K25=2</formula>
    </cfRule>
    <cfRule type="expression" dxfId="294" priority="12" stopIfTrue="1">
      <formula>$K25=1</formula>
    </cfRule>
  </conditionalFormatting>
  <conditionalFormatting sqref="R25">
    <cfRule type="expression" dxfId="293" priority="7" stopIfTrue="1">
      <formula>$R25=3</formula>
    </cfRule>
    <cfRule type="expression" dxfId="292" priority="8" stopIfTrue="1">
      <formula>$R25=2</formula>
    </cfRule>
    <cfRule type="expression" dxfId="291" priority="9" stopIfTrue="1">
      <formula>$R25=1</formula>
    </cfRule>
  </conditionalFormatting>
  <conditionalFormatting sqref="O25">
    <cfRule type="expression" dxfId="290" priority="4" stopIfTrue="1">
      <formula>$O25=3</formula>
    </cfRule>
    <cfRule type="expression" dxfId="289" priority="5" stopIfTrue="1">
      <formula>$O25=2</formula>
    </cfRule>
    <cfRule type="expression" dxfId="288" priority="6" stopIfTrue="1">
      <formula>$O25=1</formula>
    </cfRule>
  </conditionalFormatting>
  <dataValidations count="8">
    <dataValidation type="whole" allowBlank="1" showInputMessage="1" showErrorMessage="1" sqref="O18:P25">
      <formula1>1</formula1>
      <formula2>3</formula2>
    </dataValidation>
    <dataValidation allowBlank="1" showInputMessage="1" showErrorMessage="1" promptTitle="Actividades de Control" prompt="Describir los mecanismos (politicas o procedimientos que aseguran la efectividad de la respuesta al riesgo." sqref="T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NUM:" prompt="Numero de manera consecutiva de los objetivos analizados." sqref="A15"/>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RIESGOS:" prompt="Transferir los riesgos identificados en la MER para cada objetivo." sqref="D16:D1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s>
  <printOptions horizontalCentered="1"/>
  <pageMargins left="0.23622047244094491" right="0.23622047244094491" top="0.47244094488188981" bottom="0.35433070866141736" header="0.31496062992125984" footer="0.15748031496062992"/>
  <pageSetup paperSize="5"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9"/>
  <sheetViews>
    <sheetView showGridLines="0" view="pageBreakPreview" zoomScale="25" zoomScaleNormal="60" zoomScaleSheetLayoutView="25" workbookViewId="0">
      <selection activeCell="B8" sqref="B8:AA8"/>
    </sheetView>
  </sheetViews>
  <sheetFormatPr baseColWidth="10" defaultColWidth="11.453125" defaultRowHeight="15.5" x14ac:dyDescent="0.35"/>
  <cols>
    <col min="1" max="1" width="3.26953125" style="42" customWidth="1"/>
    <col min="2" max="2" width="8.453125" style="42" customWidth="1"/>
    <col min="3" max="3" width="49" style="42" customWidth="1"/>
    <col min="4" max="4" width="35.81640625" style="42" customWidth="1"/>
    <col min="5" max="5" width="45.54296875" style="42" customWidth="1"/>
    <col min="6" max="15" width="4.1796875" style="43" bestFit="1" customWidth="1"/>
    <col min="16" max="16" width="10.1796875" style="44" customWidth="1"/>
    <col min="17" max="17" width="9.1796875" style="44" customWidth="1"/>
    <col min="18" max="18" width="5.7265625" style="44" customWidth="1"/>
    <col min="19" max="19" width="6.7265625" style="44" customWidth="1"/>
    <col min="20" max="20" width="8.7265625" style="44" customWidth="1"/>
    <col min="21" max="21" width="68.7265625" style="42" customWidth="1"/>
    <col min="22" max="22" width="28" style="42" customWidth="1"/>
    <col min="23" max="23" width="18.26953125" style="42" customWidth="1"/>
    <col min="24" max="24" width="19.54296875" style="42" customWidth="1"/>
    <col min="25" max="25" width="22" style="42" customWidth="1"/>
    <col min="26" max="26" width="36.1796875" style="42" customWidth="1"/>
    <col min="27" max="27" width="18.1796875" style="42" customWidth="1"/>
    <col min="28" max="28" width="3.26953125" style="42" customWidth="1"/>
    <col min="29" max="16384" width="11.453125" style="42"/>
  </cols>
  <sheetData>
    <row r="1" spans="2:27" ht="18.75" customHeight="1" x14ac:dyDescent="0.35">
      <c r="Y1" s="45">
        <v>9</v>
      </c>
      <c r="Z1" s="45">
        <v>3</v>
      </c>
      <c r="AA1" s="45" t="s">
        <v>63</v>
      </c>
    </row>
    <row r="2" spans="2:27" x14ac:dyDescent="0.35">
      <c r="Y2" s="45">
        <v>6</v>
      </c>
      <c r="Z2" s="45">
        <v>3</v>
      </c>
      <c r="AA2" s="45" t="s">
        <v>63</v>
      </c>
    </row>
    <row r="3" spans="2:27" x14ac:dyDescent="0.35">
      <c r="Y3" s="45">
        <v>4</v>
      </c>
      <c r="Z3" s="45">
        <v>2</v>
      </c>
      <c r="AA3" s="45" t="s">
        <v>65</v>
      </c>
    </row>
    <row r="4" spans="2:27" x14ac:dyDescent="0.35">
      <c r="Y4" s="45">
        <v>3</v>
      </c>
      <c r="Z4" s="45">
        <v>2</v>
      </c>
      <c r="AA4" s="45" t="s">
        <v>65</v>
      </c>
    </row>
    <row r="5" spans="2:27" ht="20.25" customHeight="1" x14ac:dyDescent="0.35">
      <c r="B5" s="1511" t="s">
        <v>9</v>
      </c>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row>
    <row r="6" spans="2:27" x14ac:dyDescent="0.35">
      <c r="B6" s="1512" t="s">
        <v>64</v>
      </c>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c r="AA6" s="1512"/>
    </row>
    <row r="7" spans="2:27" ht="20.25" customHeight="1" x14ac:dyDescent="0.35">
      <c r="B7" s="1513" t="s">
        <v>158</v>
      </c>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row>
    <row r="8" spans="2:27" ht="20.25" customHeight="1" x14ac:dyDescent="0.35">
      <c r="B8" s="1514" t="s">
        <v>37</v>
      </c>
      <c r="C8" s="1514"/>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row>
    <row r="9" spans="2:27" ht="25.15" customHeight="1" x14ac:dyDescent="0.35">
      <c r="B9" s="1515" t="s">
        <v>95</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row>
    <row r="10" spans="2:27" ht="25.15" customHeight="1" x14ac:dyDescent="0.35">
      <c r="B10" s="1510" t="s">
        <v>47</v>
      </c>
      <c r="C10" s="1510"/>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row>
    <row r="11" spans="2:27" s="55" customFormat="1" x14ac:dyDescent="0.35">
      <c r="B11" s="1517" t="s">
        <v>181</v>
      </c>
      <c r="C11" s="57">
        <v>1</v>
      </c>
      <c r="D11" s="57">
        <v>2</v>
      </c>
      <c r="E11" s="57">
        <v>3</v>
      </c>
      <c r="F11" s="1521" t="s">
        <v>96</v>
      </c>
      <c r="G11" s="1521"/>
      <c r="H11" s="1521"/>
      <c r="I11" s="1521"/>
      <c r="J11" s="1521"/>
      <c r="K11" s="1521"/>
      <c r="L11" s="1521"/>
      <c r="M11" s="1521"/>
      <c r="N11" s="1521"/>
      <c r="O11" s="1521"/>
      <c r="P11" s="1522" t="s">
        <v>97</v>
      </c>
      <c r="Q11" s="1522"/>
      <c r="R11" s="1522"/>
      <c r="S11" s="1522"/>
      <c r="T11" s="1522"/>
      <c r="U11" s="1516" t="s">
        <v>98</v>
      </c>
      <c r="V11" s="1516"/>
      <c r="W11" s="1516"/>
      <c r="X11" s="1516"/>
      <c r="Y11" s="1516"/>
      <c r="Z11" s="1516" t="s">
        <v>99</v>
      </c>
      <c r="AA11" s="1516" t="s">
        <v>100</v>
      </c>
    </row>
    <row r="12" spans="2:27" s="56" customFormat="1" ht="19.149999999999999" customHeight="1" x14ac:dyDescent="0.35">
      <c r="B12" s="1517"/>
      <c r="C12" s="1517" t="s">
        <v>101</v>
      </c>
      <c r="D12" s="1517" t="s">
        <v>13</v>
      </c>
      <c r="E12" s="1501" t="s">
        <v>102</v>
      </c>
      <c r="F12" s="1524" t="s">
        <v>103</v>
      </c>
      <c r="G12" s="1524"/>
      <c r="H12" s="1524"/>
      <c r="I12" s="1524"/>
      <c r="J12" s="1524"/>
      <c r="K12" s="1524" t="s">
        <v>104</v>
      </c>
      <c r="L12" s="1524"/>
      <c r="M12" s="1524"/>
      <c r="N12" s="1524"/>
      <c r="O12" s="1524"/>
      <c r="P12" s="1525" t="s">
        <v>105</v>
      </c>
      <c r="Q12" s="1525"/>
      <c r="R12" s="1525" t="s">
        <v>106</v>
      </c>
      <c r="S12" s="1525"/>
      <c r="T12" s="1525"/>
      <c r="U12" s="1516" t="s">
        <v>107</v>
      </c>
      <c r="V12" s="1526" t="s">
        <v>108</v>
      </c>
      <c r="W12" s="1516" t="s">
        <v>109</v>
      </c>
      <c r="X12" s="1523" t="s">
        <v>110</v>
      </c>
      <c r="Y12" s="1523"/>
      <c r="Z12" s="1516"/>
      <c r="AA12" s="1516"/>
    </row>
    <row r="13" spans="2:27" s="48" customFormat="1" ht="129" x14ac:dyDescent="0.35">
      <c r="B13" s="1517"/>
      <c r="C13" s="1517"/>
      <c r="D13" s="1517"/>
      <c r="E13" s="1501"/>
      <c r="F13" s="46" t="s">
        <v>111</v>
      </c>
      <c r="G13" s="46" t="s">
        <v>112</v>
      </c>
      <c r="H13" s="46" t="s">
        <v>113</v>
      </c>
      <c r="I13" s="46" t="s">
        <v>114</v>
      </c>
      <c r="J13" s="46" t="s">
        <v>115</v>
      </c>
      <c r="K13" s="46" t="s">
        <v>116</v>
      </c>
      <c r="L13" s="46" t="s">
        <v>117</v>
      </c>
      <c r="M13" s="46" t="s">
        <v>118</v>
      </c>
      <c r="N13" s="46" t="s">
        <v>119</v>
      </c>
      <c r="O13" s="46" t="s">
        <v>120</v>
      </c>
      <c r="P13" s="46" t="s">
        <v>121</v>
      </c>
      <c r="Q13" s="46" t="s">
        <v>122</v>
      </c>
      <c r="R13" s="47" t="s">
        <v>105</v>
      </c>
      <c r="S13" s="46" t="s">
        <v>123</v>
      </c>
      <c r="T13" s="46" t="s">
        <v>124</v>
      </c>
      <c r="U13" s="1516"/>
      <c r="V13" s="1526"/>
      <c r="W13" s="1516"/>
      <c r="X13" s="58" t="s">
        <v>125</v>
      </c>
      <c r="Y13" s="58" t="s">
        <v>126</v>
      </c>
      <c r="Z13" s="1516"/>
      <c r="AA13" s="1516"/>
    </row>
    <row r="14" spans="2:27" s="49" customFormat="1" ht="47.25" customHeight="1" x14ac:dyDescent="0.35">
      <c r="B14" s="1537">
        <v>1</v>
      </c>
      <c r="C14" s="1539" t="s">
        <v>248</v>
      </c>
      <c r="D14" s="1479" t="s">
        <v>237</v>
      </c>
      <c r="E14" s="1436" t="s">
        <v>142</v>
      </c>
      <c r="F14" s="1520"/>
      <c r="G14" s="1520" t="s">
        <v>66</v>
      </c>
      <c r="H14" s="1520" t="s">
        <v>66</v>
      </c>
      <c r="I14" s="1520"/>
      <c r="J14" s="1520"/>
      <c r="K14" s="1520"/>
      <c r="L14" s="1520"/>
      <c r="M14" s="1520"/>
      <c r="N14" s="1520"/>
      <c r="O14" s="1520"/>
      <c r="P14" s="1518">
        <v>1</v>
      </c>
      <c r="Q14" s="1518">
        <v>3</v>
      </c>
      <c r="R14" s="1533">
        <f>IF(P14*Q14=0,"",P14*Q14)</f>
        <v>3</v>
      </c>
      <c r="S14" s="1548">
        <f>IF(R14="","",VLOOKUP(R14,$Y$1:$Z$5,2,FALSE))</f>
        <v>2</v>
      </c>
      <c r="T14" s="1550" t="str">
        <f>IF(S14=1,"Bajo",IF(S14=2,"Medio",IF(S14=3,"Alto","")))</f>
        <v>Medio</v>
      </c>
      <c r="U14" s="1436" t="s">
        <v>127</v>
      </c>
      <c r="V14" s="1529" t="s">
        <v>141</v>
      </c>
      <c r="W14" s="1528" t="s">
        <v>144</v>
      </c>
      <c r="X14" s="1530" t="s">
        <v>128</v>
      </c>
      <c r="Y14" s="1530" t="s">
        <v>128</v>
      </c>
      <c r="Z14" s="1527" t="s">
        <v>129</v>
      </c>
      <c r="AA14" s="1528" t="s">
        <v>139</v>
      </c>
    </row>
    <row r="15" spans="2:27" s="49" customFormat="1" x14ac:dyDescent="0.35">
      <c r="B15" s="1538"/>
      <c r="C15" s="1540"/>
      <c r="D15" s="1481"/>
      <c r="E15" s="1436"/>
      <c r="F15" s="1520"/>
      <c r="G15" s="1520"/>
      <c r="H15" s="1520"/>
      <c r="I15" s="1520"/>
      <c r="J15" s="1520"/>
      <c r="K15" s="1520"/>
      <c r="L15" s="1520"/>
      <c r="M15" s="1520"/>
      <c r="N15" s="1520"/>
      <c r="O15" s="1520"/>
      <c r="P15" s="1519"/>
      <c r="Q15" s="1519"/>
      <c r="R15" s="1533"/>
      <c r="S15" s="1549"/>
      <c r="T15" s="1551"/>
      <c r="U15" s="1436"/>
      <c r="V15" s="1529"/>
      <c r="W15" s="1528"/>
      <c r="X15" s="1530"/>
      <c r="Y15" s="1530"/>
      <c r="Z15" s="1527"/>
      <c r="AA15" s="1528"/>
    </row>
    <row r="16" spans="2:27" s="49" customFormat="1" ht="54" x14ac:dyDescent="0.35">
      <c r="B16" s="1538"/>
      <c r="C16" s="1540"/>
      <c r="D16" s="1541" t="s">
        <v>201</v>
      </c>
      <c r="E16" s="61" t="s">
        <v>196</v>
      </c>
      <c r="F16" s="84"/>
      <c r="G16" s="84"/>
      <c r="H16" s="84" t="s">
        <v>66</v>
      </c>
      <c r="I16" s="84"/>
      <c r="J16" s="84" t="s">
        <v>66</v>
      </c>
      <c r="K16" s="84"/>
      <c r="L16" s="84"/>
      <c r="M16" s="84"/>
      <c r="N16" s="84"/>
      <c r="O16" s="84"/>
      <c r="P16" s="85">
        <v>2</v>
      </c>
      <c r="Q16" s="85">
        <v>3</v>
      </c>
      <c r="R16" s="86">
        <f>IF(P14*Q14=0,"",P16*Q16)</f>
        <v>6</v>
      </c>
      <c r="S16" s="101">
        <f>IF(R16="","",VLOOKUP(R16,$Y$1:$Z$5,2,FALSE))</f>
        <v>3</v>
      </c>
      <c r="T16" s="102" t="str">
        <f>IF(S16=1,"Bajo",IF(S16=2,"Medio",IF(S16=3,"Alto","")))</f>
        <v>Alto</v>
      </c>
      <c r="U16" s="83" t="s">
        <v>250</v>
      </c>
      <c r="V16" s="88" t="s">
        <v>232</v>
      </c>
      <c r="W16" s="87"/>
      <c r="X16" s="90" t="s">
        <v>128</v>
      </c>
      <c r="Y16" s="90" t="s">
        <v>128</v>
      </c>
      <c r="Z16" s="91" t="s">
        <v>245</v>
      </c>
      <c r="AA16" s="87"/>
    </row>
    <row r="17" spans="2:27" s="49" customFormat="1" ht="34" customHeight="1" x14ac:dyDescent="0.35">
      <c r="B17" s="1538"/>
      <c r="C17" s="1540"/>
      <c r="D17" s="1542"/>
      <c r="E17" s="61" t="s">
        <v>197</v>
      </c>
      <c r="F17" s="84" t="s">
        <v>66</v>
      </c>
      <c r="G17" s="84" t="s">
        <v>66</v>
      </c>
      <c r="H17" s="84" t="s">
        <v>66</v>
      </c>
      <c r="I17" s="84"/>
      <c r="J17" s="84"/>
      <c r="K17" s="84"/>
      <c r="L17" s="84"/>
      <c r="M17" s="84"/>
      <c r="N17" s="84"/>
      <c r="O17" s="84"/>
      <c r="P17" s="187">
        <v>1</v>
      </c>
      <c r="Q17" s="187">
        <v>3</v>
      </c>
      <c r="R17" s="186">
        <v>6</v>
      </c>
      <c r="S17" s="101">
        <f>IF(R17="","",VLOOKUP(R17,$Y$1:$Z$5,2,FALSE))</f>
        <v>3</v>
      </c>
      <c r="T17" s="102" t="str">
        <f>IF(S17=1,"Bajo",IF(S17=2,"Medio",IF(S17=3,"Alto","")))</f>
        <v>Alto</v>
      </c>
      <c r="U17" s="83" t="s">
        <v>251</v>
      </c>
      <c r="V17" s="89" t="s">
        <v>141</v>
      </c>
      <c r="W17" s="87"/>
      <c r="X17" s="90" t="s">
        <v>128</v>
      </c>
      <c r="Y17" s="90" t="s">
        <v>128</v>
      </c>
      <c r="Z17" s="91" t="s">
        <v>252</v>
      </c>
      <c r="AA17" s="87"/>
    </row>
    <row r="18" spans="2:27" s="49" customFormat="1" ht="54" x14ac:dyDescent="0.35">
      <c r="B18" s="1538"/>
      <c r="C18" s="1540"/>
      <c r="D18" s="1542"/>
      <c r="E18" s="61" t="s">
        <v>243</v>
      </c>
      <c r="F18" s="84"/>
      <c r="G18" s="84" t="s">
        <v>66</v>
      </c>
      <c r="H18" s="84"/>
      <c r="I18" s="84" t="s">
        <v>66</v>
      </c>
      <c r="J18" s="84"/>
      <c r="K18" s="84"/>
      <c r="L18" s="84"/>
      <c r="M18" s="84"/>
      <c r="N18" s="84"/>
      <c r="O18" s="84" t="s">
        <v>66</v>
      </c>
      <c r="P18" s="85">
        <v>1</v>
      </c>
      <c r="Q18" s="85">
        <v>3</v>
      </c>
      <c r="R18" s="86">
        <v>9</v>
      </c>
      <c r="S18" s="101">
        <f t="shared" ref="S18:S19" si="0">IF(R18="","",VLOOKUP(R18,$Y$1:$Z$5,2,FALSE))</f>
        <v>3</v>
      </c>
      <c r="T18" s="102" t="str">
        <f t="shared" ref="T18:T19" si="1">IF(S18=1,"Bajo",IF(S18=2,"Medio",IF(S18=3,"Alto","")))</f>
        <v>Alto</v>
      </c>
      <c r="U18" s="83" t="s">
        <v>253</v>
      </c>
      <c r="V18" s="88" t="s">
        <v>232</v>
      </c>
      <c r="W18" s="87"/>
      <c r="X18" s="90" t="s">
        <v>128</v>
      </c>
      <c r="Y18" s="90" t="s">
        <v>128</v>
      </c>
      <c r="Z18" s="91" t="s">
        <v>254</v>
      </c>
      <c r="AA18" s="87"/>
    </row>
    <row r="19" spans="2:27" s="49" customFormat="1" ht="46" customHeight="1" x14ac:dyDescent="0.35">
      <c r="B19" s="1538"/>
      <c r="C19" s="1540"/>
      <c r="D19" s="1542"/>
      <c r="E19" s="61" t="s">
        <v>241</v>
      </c>
      <c r="F19" s="84"/>
      <c r="G19" s="84" t="s">
        <v>66</v>
      </c>
      <c r="H19" s="84"/>
      <c r="I19" s="84"/>
      <c r="J19" s="84"/>
      <c r="K19" s="84"/>
      <c r="L19" s="84" t="s">
        <v>66</v>
      </c>
      <c r="M19" s="84"/>
      <c r="N19" s="84"/>
      <c r="O19" s="84"/>
      <c r="P19" s="85">
        <v>1</v>
      </c>
      <c r="Q19" s="85">
        <v>3</v>
      </c>
      <c r="R19" s="86">
        <v>9</v>
      </c>
      <c r="S19" s="101">
        <f t="shared" si="0"/>
        <v>3</v>
      </c>
      <c r="T19" s="102" t="str">
        <f t="shared" si="1"/>
        <v>Alto</v>
      </c>
      <c r="U19" s="83" t="s">
        <v>244</v>
      </c>
      <c r="V19" s="88" t="s">
        <v>232</v>
      </c>
      <c r="W19" s="87"/>
      <c r="X19" s="90" t="s">
        <v>128</v>
      </c>
      <c r="Y19" s="90" t="s">
        <v>128</v>
      </c>
      <c r="Z19" s="91" t="s">
        <v>246</v>
      </c>
      <c r="AA19" s="87"/>
    </row>
    <row r="20" spans="2:27" s="49" customFormat="1" ht="54" x14ac:dyDescent="0.35">
      <c r="B20" s="104"/>
      <c r="C20" s="103"/>
      <c r="D20" s="100"/>
      <c r="E20" s="61" t="s">
        <v>247</v>
      </c>
      <c r="F20" s="95"/>
      <c r="G20" s="95" t="s">
        <v>66</v>
      </c>
      <c r="H20" s="95" t="s">
        <v>66</v>
      </c>
      <c r="I20" s="95"/>
      <c r="J20" s="95"/>
      <c r="K20" s="95"/>
      <c r="L20" s="95"/>
      <c r="M20" s="95"/>
      <c r="N20" s="95"/>
      <c r="O20" s="95"/>
      <c r="P20" s="94">
        <v>1</v>
      </c>
      <c r="Q20" s="94">
        <v>3</v>
      </c>
      <c r="R20" s="99">
        <v>6</v>
      </c>
      <c r="S20" s="101">
        <f t="shared" ref="S20" si="2">IF(R20="","",VLOOKUP(R20,$Y$1:$Z$5,2,FALSE))</f>
        <v>3</v>
      </c>
      <c r="T20" s="102" t="str">
        <f t="shared" ref="T20" si="3">IF(S20=1,"Bajo",IF(S20=2,"Medio",IF(S20=3,"Alto","")))</f>
        <v>Alto</v>
      </c>
      <c r="U20" s="93" t="s">
        <v>249</v>
      </c>
      <c r="V20" s="92" t="s">
        <v>232</v>
      </c>
      <c r="W20" s="97"/>
      <c r="X20" s="98" t="s">
        <v>128</v>
      </c>
      <c r="Y20" s="98" t="s">
        <v>128</v>
      </c>
      <c r="Z20" s="96"/>
      <c r="AA20" s="97"/>
    </row>
    <row r="21" spans="2:27" s="49" customFormat="1" ht="66" customHeight="1" x14ac:dyDescent="0.35">
      <c r="B21" s="1531">
        <v>2</v>
      </c>
      <c r="C21" s="1509" t="s">
        <v>130</v>
      </c>
      <c r="D21" s="60" t="s">
        <v>69</v>
      </c>
      <c r="E21" s="1436" t="s">
        <v>131</v>
      </c>
      <c r="F21" s="1520"/>
      <c r="G21" s="1532" t="s">
        <v>66</v>
      </c>
      <c r="H21" s="1532" t="s">
        <v>66</v>
      </c>
      <c r="I21" s="1520"/>
      <c r="J21" s="1532" t="s">
        <v>66</v>
      </c>
      <c r="K21" s="1520"/>
      <c r="L21" s="1520"/>
      <c r="M21" s="1520"/>
      <c r="N21" s="1520"/>
      <c r="O21" s="1520"/>
      <c r="P21" s="1544">
        <v>2</v>
      </c>
      <c r="Q21" s="1544">
        <v>2</v>
      </c>
      <c r="R21" s="1533">
        <f>IF(P21*Q21=0,"",P21*Q21)</f>
        <v>4</v>
      </c>
      <c r="S21" s="1545">
        <f>IF(R21="","",VLOOKUP(R21,$Y$1:$Z$5,2,FALSE))</f>
        <v>2</v>
      </c>
      <c r="T21" s="1533" t="str">
        <f>IF(S21=1,"Bajo",IF(S21=2,"Medio",IF(S21=3,"Alto","")))</f>
        <v>Medio</v>
      </c>
      <c r="U21" s="1534" t="s">
        <v>132</v>
      </c>
      <c r="V21" s="1529" t="s">
        <v>141</v>
      </c>
      <c r="W21" s="1528" t="s">
        <v>143</v>
      </c>
      <c r="X21" s="1530" t="s">
        <v>128</v>
      </c>
      <c r="Y21" s="1530" t="s">
        <v>128</v>
      </c>
      <c r="Z21" s="1543" t="s">
        <v>133</v>
      </c>
      <c r="AA21" s="1528" t="s">
        <v>139</v>
      </c>
    </row>
    <row r="22" spans="2:27" s="49" customFormat="1" ht="66" customHeight="1" x14ac:dyDescent="0.35">
      <c r="B22" s="1531"/>
      <c r="C22" s="1509"/>
      <c r="D22" s="59" t="s">
        <v>75</v>
      </c>
      <c r="E22" s="1436"/>
      <c r="F22" s="1520"/>
      <c r="G22" s="1532"/>
      <c r="H22" s="1532"/>
      <c r="I22" s="1520"/>
      <c r="J22" s="1532"/>
      <c r="K22" s="1520"/>
      <c r="L22" s="1520"/>
      <c r="M22" s="1520"/>
      <c r="N22" s="1520"/>
      <c r="O22" s="1520"/>
      <c r="P22" s="1544"/>
      <c r="Q22" s="1544"/>
      <c r="R22" s="1533"/>
      <c r="S22" s="1545"/>
      <c r="T22" s="1533"/>
      <c r="U22" s="1534"/>
      <c r="V22" s="1529"/>
      <c r="W22" s="1528"/>
      <c r="X22" s="1530"/>
      <c r="Y22" s="1530"/>
      <c r="Z22" s="1543"/>
      <c r="AA22" s="1528"/>
    </row>
    <row r="23" spans="2:27" s="54" customFormat="1" ht="56.15" customHeight="1" x14ac:dyDescent="0.35">
      <c r="B23" s="1531"/>
      <c r="C23" s="1509"/>
      <c r="D23" s="59" t="s">
        <v>80</v>
      </c>
      <c r="E23" s="1436"/>
      <c r="F23" s="1520"/>
      <c r="G23" s="1532"/>
      <c r="H23" s="1532"/>
      <c r="I23" s="1520"/>
      <c r="J23" s="1532"/>
      <c r="K23" s="1520"/>
      <c r="L23" s="1520"/>
      <c r="M23" s="1520"/>
      <c r="N23" s="1520"/>
      <c r="O23" s="1520"/>
      <c r="P23" s="1544"/>
      <c r="Q23" s="1544"/>
      <c r="R23" s="1533"/>
      <c r="S23" s="1545"/>
      <c r="T23" s="1533"/>
      <c r="U23" s="1534"/>
      <c r="V23" s="1529"/>
      <c r="W23" s="1528"/>
      <c r="X23" s="1530"/>
      <c r="Y23" s="1530"/>
      <c r="Z23" s="1543"/>
      <c r="AA23" s="1528"/>
    </row>
    <row r="24" spans="2:27" s="54" customFormat="1" ht="65.5" customHeight="1" x14ac:dyDescent="0.35">
      <c r="B24" s="1531"/>
      <c r="C24" s="1509"/>
      <c r="D24" s="59" t="s">
        <v>85</v>
      </c>
      <c r="E24" s="1436"/>
      <c r="F24" s="1520"/>
      <c r="G24" s="1532"/>
      <c r="H24" s="1532"/>
      <c r="I24" s="1520"/>
      <c r="J24" s="1532"/>
      <c r="K24" s="1520"/>
      <c r="L24" s="1520"/>
      <c r="M24" s="1520"/>
      <c r="N24" s="1520"/>
      <c r="O24" s="1520"/>
      <c r="P24" s="1544"/>
      <c r="Q24" s="1544"/>
      <c r="R24" s="1533"/>
      <c r="S24" s="1545"/>
      <c r="T24" s="1533"/>
      <c r="U24" s="1534"/>
      <c r="V24" s="1529"/>
      <c r="W24" s="1528"/>
      <c r="X24" s="1530"/>
      <c r="Y24" s="1530"/>
      <c r="Z24" s="1543"/>
      <c r="AA24" s="1528"/>
    </row>
    <row r="25" spans="2:27" s="49" customFormat="1" ht="167.5" customHeight="1" x14ac:dyDescent="0.35">
      <c r="B25" s="1537">
        <v>3</v>
      </c>
      <c r="C25" s="1509" t="s">
        <v>134</v>
      </c>
      <c r="D25" s="59" t="s">
        <v>255</v>
      </c>
      <c r="E25" s="1535" t="s">
        <v>145</v>
      </c>
      <c r="F25" s="50"/>
      <c r="G25" s="50" t="s">
        <v>66</v>
      </c>
      <c r="H25" s="50" t="s">
        <v>66</v>
      </c>
      <c r="I25" s="50"/>
      <c r="J25" s="50" t="s">
        <v>66</v>
      </c>
      <c r="K25" s="50"/>
      <c r="L25" s="50"/>
      <c r="M25" s="50"/>
      <c r="N25" s="50" t="s">
        <v>66</v>
      </c>
      <c r="O25" s="50"/>
      <c r="P25" s="51">
        <v>1</v>
      </c>
      <c r="Q25" s="51">
        <v>3</v>
      </c>
      <c r="R25" s="52">
        <f>IF(P25*Q25=0,"",P25*Q25)</f>
        <v>3</v>
      </c>
      <c r="S25" s="53">
        <f>IF(R25="","",VLOOKUP(R25,$Y$1:$Z$5,2,FALSE))</f>
        <v>2</v>
      </c>
      <c r="T25" s="52" t="str">
        <f>IF(S25=1,"Bajo",IF(S25=2,"Medio",IF(S25=3,"Alto","")))</f>
        <v>Medio</v>
      </c>
      <c r="U25" s="64" t="s">
        <v>182</v>
      </c>
      <c r="V25" s="65" t="s">
        <v>141</v>
      </c>
      <c r="W25" s="66" t="s">
        <v>143</v>
      </c>
      <c r="X25" s="67" t="s">
        <v>128</v>
      </c>
      <c r="Y25" s="67" t="s">
        <v>128</v>
      </c>
      <c r="Z25" s="1539" t="s">
        <v>146</v>
      </c>
      <c r="AA25" s="66" t="s">
        <v>139</v>
      </c>
    </row>
    <row r="26" spans="2:27" s="49" customFormat="1" ht="136.5" customHeight="1" x14ac:dyDescent="0.35">
      <c r="B26" s="1546"/>
      <c r="C26" s="1509"/>
      <c r="D26" s="61" t="s">
        <v>191</v>
      </c>
      <c r="E26" s="1536"/>
      <c r="F26" s="50"/>
      <c r="G26" s="50" t="s">
        <v>66</v>
      </c>
      <c r="H26" s="50" t="s">
        <v>66</v>
      </c>
      <c r="I26" s="50"/>
      <c r="J26" s="50" t="s">
        <v>66</v>
      </c>
      <c r="K26" s="50"/>
      <c r="L26" s="50"/>
      <c r="M26" s="50"/>
      <c r="N26" s="50" t="s">
        <v>66</v>
      </c>
      <c r="O26" s="50"/>
      <c r="P26" s="51">
        <v>2</v>
      </c>
      <c r="Q26" s="51">
        <v>2</v>
      </c>
      <c r="R26" s="52">
        <f>IF(P26*Q26=0,"",P26*Q26)</f>
        <v>4</v>
      </c>
      <c r="S26" s="53">
        <f>IF(R26="","",VLOOKUP(R26,$Y$1:$Z$5,2,FALSE))</f>
        <v>2</v>
      </c>
      <c r="T26" s="52" t="str">
        <f>IF(S26=1,"Bajo",IF(S26=2,"Medio",IF(S26=3,"Alto","")))</f>
        <v>Medio</v>
      </c>
      <c r="U26" s="61" t="s">
        <v>148</v>
      </c>
      <c r="V26" s="65" t="s">
        <v>141</v>
      </c>
      <c r="W26" s="66" t="s">
        <v>143</v>
      </c>
      <c r="X26" s="67" t="s">
        <v>128</v>
      </c>
      <c r="Y26" s="67" t="s">
        <v>128</v>
      </c>
      <c r="Z26" s="1547"/>
      <c r="AA26" s="66" t="s">
        <v>139</v>
      </c>
    </row>
    <row r="27" spans="2:27" s="49" customFormat="1" ht="126" x14ac:dyDescent="0.35">
      <c r="B27" s="119">
        <v>4</v>
      </c>
      <c r="C27" s="69" t="s">
        <v>135</v>
      </c>
      <c r="D27" s="68" t="s">
        <v>233</v>
      </c>
      <c r="E27" s="64" t="s">
        <v>147</v>
      </c>
      <c r="F27" s="109"/>
      <c r="G27" s="109" t="s">
        <v>66</v>
      </c>
      <c r="H27" s="109" t="s">
        <v>66</v>
      </c>
      <c r="I27" s="109"/>
      <c r="J27" s="109" t="s">
        <v>66</v>
      </c>
      <c r="K27" s="109"/>
      <c r="L27" s="109"/>
      <c r="M27" s="109"/>
      <c r="N27" s="109"/>
      <c r="O27" s="109"/>
      <c r="P27" s="110">
        <v>1</v>
      </c>
      <c r="Q27" s="110">
        <v>3</v>
      </c>
      <c r="R27" s="111">
        <f>IF(P27*Q27=0,"",P27*Q27)</f>
        <v>3</v>
      </c>
      <c r="S27" s="112">
        <f>IF(R27="","",VLOOKUP(R27,$Y$1:$Z$5,2,FALSE))</f>
        <v>2</v>
      </c>
      <c r="T27" s="111" t="str">
        <f>IF(S27=1,"Bajo",IF(S27=2,"Medio",IF(S27=3,"Alto","")))</f>
        <v>Medio</v>
      </c>
      <c r="U27" s="64" t="s">
        <v>68</v>
      </c>
      <c r="V27" s="115" t="s">
        <v>141</v>
      </c>
      <c r="W27" s="113" t="s">
        <v>143</v>
      </c>
      <c r="X27" s="116" t="s">
        <v>128</v>
      </c>
      <c r="Y27" s="116" t="s">
        <v>128</v>
      </c>
      <c r="Z27" s="114" t="s">
        <v>67</v>
      </c>
      <c r="AA27" s="113" t="s">
        <v>139</v>
      </c>
    </row>
    <row r="28" spans="2:27" s="49" customFormat="1" ht="72" x14ac:dyDescent="0.35">
      <c r="B28" s="119"/>
      <c r="C28" s="69"/>
      <c r="D28" s="62" t="s">
        <v>136</v>
      </c>
      <c r="E28" s="106" t="s">
        <v>137</v>
      </c>
      <c r="F28" s="50"/>
      <c r="G28" s="50" t="s">
        <v>66</v>
      </c>
      <c r="H28" s="50" t="s">
        <v>66</v>
      </c>
      <c r="I28" s="50"/>
      <c r="J28" s="50"/>
      <c r="K28" s="50"/>
      <c r="L28" s="50"/>
      <c r="M28" s="50"/>
      <c r="N28" s="50"/>
      <c r="O28" s="50"/>
      <c r="P28" s="110">
        <v>1</v>
      </c>
      <c r="Q28" s="110">
        <v>3</v>
      </c>
      <c r="R28" s="111">
        <f>IF(P28*Q28=0,"",P28*Q28)</f>
        <v>3</v>
      </c>
      <c r="S28" s="112">
        <f>IF(R28="","",VLOOKUP(R28,$Y$1:$Z$4,2,FALSE))</f>
        <v>2</v>
      </c>
      <c r="T28" s="111" t="str">
        <f>IF(S28=1,"Bajo",IF(S28=2,"Medio",IF(S28=3,"Alto","")))</f>
        <v>Medio</v>
      </c>
      <c r="U28" s="106" t="s">
        <v>138</v>
      </c>
      <c r="V28" s="69" t="s">
        <v>141</v>
      </c>
      <c r="W28" s="113" t="s">
        <v>139</v>
      </c>
      <c r="X28" s="116" t="s">
        <v>128</v>
      </c>
      <c r="Y28" s="116" t="s">
        <v>128</v>
      </c>
      <c r="Z28" s="63" t="s">
        <v>140</v>
      </c>
      <c r="AA28" s="113" t="s">
        <v>139</v>
      </c>
    </row>
    <row r="29" spans="2:27" x14ac:dyDescent="0.35">
      <c r="B29" s="70"/>
    </row>
  </sheetData>
  <mergeCells count="79">
    <mergeCell ref="E25:E26"/>
    <mergeCell ref="B14:B19"/>
    <mergeCell ref="C14:C19"/>
    <mergeCell ref="D16:D19"/>
    <mergeCell ref="Z21:Z24"/>
    <mergeCell ref="O21:O24"/>
    <mergeCell ref="P21:P24"/>
    <mergeCell ref="Q21:Q24"/>
    <mergeCell ref="R21:R24"/>
    <mergeCell ref="S21:S24"/>
    <mergeCell ref="B25:B26"/>
    <mergeCell ref="Z25:Z26"/>
    <mergeCell ref="R14:R15"/>
    <mergeCell ref="S14:S15"/>
    <mergeCell ref="T14:T15"/>
    <mergeCell ref="H14:H15"/>
    <mergeCell ref="AA21:AA24"/>
    <mergeCell ref="U21:U24"/>
    <mergeCell ref="V21:V24"/>
    <mergeCell ref="W21:W24"/>
    <mergeCell ref="X21:X24"/>
    <mergeCell ref="Y21:Y24"/>
    <mergeCell ref="T21:T24"/>
    <mergeCell ref="I21:I24"/>
    <mergeCell ref="H21:H24"/>
    <mergeCell ref="J21:J24"/>
    <mergeCell ref="K21:K24"/>
    <mergeCell ref="L21:L24"/>
    <mergeCell ref="B21:B24"/>
    <mergeCell ref="C21:C24"/>
    <mergeCell ref="M21:M24"/>
    <mergeCell ref="N21:N24"/>
    <mergeCell ref="P14:P15"/>
    <mergeCell ref="J14:J15"/>
    <mergeCell ref="K14:K15"/>
    <mergeCell ref="L14:L15"/>
    <mergeCell ref="M14:M15"/>
    <mergeCell ref="E21:E24"/>
    <mergeCell ref="F21:F24"/>
    <mergeCell ref="G21:G24"/>
    <mergeCell ref="E14:E15"/>
    <mergeCell ref="F14:F15"/>
    <mergeCell ref="G14:G15"/>
    <mergeCell ref="D14:D15"/>
    <mergeCell ref="Z14:Z15"/>
    <mergeCell ref="AA14:AA15"/>
    <mergeCell ref="V14:V15"/>
    <mergeCell ref="W14:W15"/>
    <mergeCell ref="X14:X15"/>
    <mergeCell ref="Y14:Y15"/>
    <mergeCell ref="D12:D13"/>
    <mergeCell ref="E12:E13"/>
    <mergeCell ref="F12:J12"/>
    <mergeCell ref="W12:W13"/>
    <mergeCell ref="P12:Q12"/>
    <mergeCell ref="R12:T12"/>
    <mergeCell ref="V12:V13"/>
    <mergeCell ref="I14:I15"/>
    <mergeCell ref="P11:T11"/>
    <mergeCell ref="U11:Y11"/>
    <mergeCell ref="X12:Y12"/>
    <mergeCell ref="U12:U13"/>
    <mergeCell ref="K12:O12"/>
    <mergeCell ref="C25:C26"/>
    <mergeCell ref="B10:AA10"/>
    <mergeCell ref="B5:AA5"/>
    <mergeCell ref="B6:AA6"/>
    <mergeCell ref="B7:AA7"/>
    <mergeCell ref="B8:AA8"/>
    <mergeCell ref="B9:AA9"/>
    <mergeCell ref="Z11:Z13"/>
    <mergeCell ref="AA11:AA13"/>
    <mergeCell ref="C12:C13"/>
    <mergeCell ref="U14:U15"/>
    <mergeCell ref="Q14:Q15"/>
    <mergeCell ref="N14:N15"/>
    <mergeCell ref="O14:O15"/>
    <mergeCell ref="B11:B13"/>
    <mergeCell ref="F11:O11"/>
  </mergeCells>
  <conditionalFormatting sqref="P14 P25:P27 P16 P18:P21">
    <cfRule type="expression" dxfId="626" priority="61" stopIfTrue="1">
      <formula>$K14=3</formula>
    </cfRule>
    <cfRule type="expression" dxfId="625" priority="62" stopIfTrue="1">
      <formula>$K14=2</formula>
    </cfRule>
    <cfRule type="expression" dxfId="624" priority="63" stopIfTrue="1">
      <formula>$K14=1</formula>
    </cfRule>
  </conditionalFormatting>
  <conditionalFormatting sqref="Q14 Q25:Q27 Q16 Q18:Q21">
    <cfRule type="expression" dxfId="623" priority="58" stopIfTrue="1">
      <formula>$L14=3</formula>
    </cfRule>
    <cfRule type="expression" dxfId="622" priority="59" stopIfTrue="1">
      <formula>$L14=2</formula>
    </cfRule>
    <cfRule type="expression" dxfId="621" priority="60" stopIfTrue="1">
      <formula>$L14=1</formula>
    </cfRule>
  </conditionalFormatting>
  <conditionalFormatting sqref="S14:T14 S25:T27 S16:T19">
    <cfRule type="expression" dxfId="620" priority="55" stopIfTrue="1">
      <formula>$S14=3</formula>
    </cfRule>
    <cfRule type="expression" dxfId="619" priority="56" stopIfTrue="1">
      <formula>$S14=2</formula>
    </cfRule>
    <cfRule type="expression" dxfId="618" priority="57" stopIfTrue="1">
      <formula>$S14=1</formula>
    </cfRule>
  </conditionalFormatting>
  <conditionalFormatting sqref="P14 P25:P27 P16 P18:P21">
    <cfRule type="expression" dxfId="617" priority="52" stopIfTrue="1">
      <formula>$P14=3</formula>
    </cfRule>
    <cfRule type="expression" dxfId="616" priority="53" stopIfTrue="1">
      <formula>$P14=2</formula>
    </cfRule>
    <cfRule type="expression" dxfId="615" priority="54" stopIfTrue="1">
      <formula>$P14=1</formula>
    </cfRule>
  </conditionalFormatting>
  <conditionalFormatting sqref="Q14 Q25:Q27 Q16 Q18:Q21">
    <cfRule type="expression" dxfId="614" priority="49" stopIfTrue="1">
      <formula>$Q14=3</formula>
    </cfRule>
    <cfRule type="expression" dxfId="613" priority="50" stopIfTrue="1">
      <formula>$Q14=2</formula>
    </cfRule>
    <cfRule type="expression" dxfId="612" priority="51" stopIfTrue="1">
      <formula>$Q14=1</formula>
    </cfRule>
  </conditionalFormatting>
  <conditionalFormatting sqref="Q28">
    <cfRule type="expression" dxfId="611" priority="34" stopIfTrue="1">
      <formula>$Q28=3</formula>
    </cfRule>
    <cfRule type="expression" dxfId="610" priority="35" stopIfTrue="1">
      <formula>$Q28=2</formula>
    </cfRule>
    <cfRule type="expression" dxfId="609" priority="36" stopIfTrue="1">
      <formula>$Q28=1</formula>
    </cfRule>
  </conditionalFormatting>
  <conditionalFormatting sqref="P28">
    <cfRule type="expression" dxfId="608" priority="46" stopIfTrue="1">
      <formula>$K28=3</formula>
    </cfRule>
    <cfRule type="expression" dxfId="607" priority="47" stopIfTrue="1">
      <formula>$K28=2</formula>
    </cfRule>
    <cfRule type="expression" dxfId="606" priority="48" stopIfTrue="1">
      <formula>$K28=1</formula>
    </cfRule>
  </conditionalFormatting>
  <conditionalFormatting sqref="Q28">
    <cfRule type="expression" dxfId="605" priority="43" stopIfTrue="1">
      <formula>$L28=3</formula>
    </cfRule>
    <cfRule type="expression" dxfId="604" priority="44" stopIfTrue="1">
      <formula>$L28=2</formula>
    </cfRule>
    <cfRule type="expression" dxfId="603" priority="45" stopIfTrue="1">
      <formula>$L28=1</formula>
    </cfRule>
  </conditionalFormatting>
  <conditionalFormatting sqref="S28:T28">
    <cfRule type="expression" dxfId="602" priority="40" stopIfTrue="1">
      <formula>$S28=3</formula>
    </cfRule>
    <cfRule type="expression" dxfId="601" priority="41" stopIfTrue="1">
      <formula>$S28=2</formula>
    </cfRule>
    <cfRule type="expression" dxfId="600" priority="42" stopIfTrue="1">
      <formula>$S28=1</formula>
    </cfRule>
  </conditionalFormatting>
  <conditionalFormatting sqref="P28">
    <cfRule type="expression" dxfId="599" priority="37" stopIfTrue="1">
      <formula>$P28=3</formula>
    </cfRule>
    <cfRule type="expression" dxfId="598" priority="38" stopIfTrue="1">
      <formula>$P28=2</formula>
    </cfRule>
    <cfRule type="expression" dxfId="597" priority="39" stopIfTrue="1">
      <formula>$P28=1</formula>
    </cfRule>
  </conditionalFormatting>
  <conditionalFormatting sqref="S21:T21">
    <cfRule type="expression" dxfId="596" priority="31" stopIfTrue="1">
      <formula>$S21=3</formula>
    </cfRule>
    <cfRule type="expression" dxfId="595" priority="32" stopIfTrue="1">
      <formula>$S21=2</formula>
    </cfRule>
    <cfRule type="expression" dxfId="594" priority="33" stopIfTrue="1">
      <formula>$S21=1</formula>
    </cfRule>
  </conditionalFormatting>
  <conditionalFormatting sqref="S20:T20">
    <cfRule type="expression" dxfId="593" priority="16" stopIfTrue="1">
      <formula>$S20=3</formula>
    </cfRule>
    <cfRule type="expression" dxfId="592" priority="17" stopIfTrue="1">
      <formula>$S20=2</formula>
    </cfRule>
    <cfRule type="expression" dxfId="591" priority="18" stopIfTrue="1">
      <formula>$S20=1</formula>
    </cfRule>
  </conditionalFormatting>
  <conditionalFormatting sqref="P17">
    <cfRule type="expression" dxfId="590" priority="13" stopIfTrue="1">
      <formula>$K17=3</formula>
    </cfRule>
    <cfRule type="expression" dxfId="589" priority="14" stopIfTrue="1">
      <formula>$K17=2</formula>
    </cfRule>
    <cfRule type="expression" dxfId="588" priority="15" stopIfTrue="1">
      <formula>$K17=1</formula>
    </cfRule>
  </conditionalFormatting>
  <conditionalFormatting sqref="Q17">
    <cfRule type="expression" dxfId="587" priority="10" stopIfTrue="1">
      <formula>$L17=3</formula>
    </cfRule>
    <cfRule type="expression" dxfId="586" priority="11" stopIfTrue="1">
      <formula>$L17=2</formula>
    </cfRule>
    <cfRule type="expression" dxfId="585" priority="12" stopIfTrue="1">
      <formula>$L17=1</formula>
    </cfRule>
  </conditionalFormatting>
  <conditionalFormatting sqref="P17">
    <cfRule type="expression" dxfId="584" priority="4" stopIfTrue="1">
      <formula>$P17=3</formula>
    </cfRule>
    <cfRule type="expression" dxfId="583" priority="5" stopIfTrue="1">
      <formula>$P17=2</formula>
    </cfRule>
    <cfRule type="expression" dxfId="582" priority="6" stopIfTrue="1">
      <formula>$P17=1</formula>
    </cfRule>
  </conditionalFormatting>
  <conditionalFormatting sqref="Q17">
    <cfRule type="expression" dxfId="581" priority="1" stopIfTrue="1">
      <formula>$Q17=3</formula>
    </cfRule>
    <cfRule type="expression" dxfId="580" priority="2" stopIfTrue="1">
      <formula>$Q17=2</formula>
    </cfRule>
    <cfRule type="expression" dxfId="579" priority="3" stopIfTrue="1">
      <formula>$Q17=1</formula>
    </cfRule>
  </conditionalFormatting>
  <dataValidations count="8">
    <dataValidation type="whole" allowBlank="1" showInputMessage="1" showErrorMessage="1" sqref="P14:Q14 P25:Q28 P21:Q21">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C12:C13"/>
    <dataValidation allowBlank="1" showInputMessage="1" showErrorMessage="1" promptTitle="RIESGOS:" prompt="Transferir los riesgos identificados en la MER para cada objetivo." sqref="E12:E13"/>
    <dataValidation allowBlank="1" showInputMessage="1" showErrorMessage="1" promptTitle="IVO:" prompt="Indicador Objetivamente Verificable: Ser refiere a aquel producto que hace tangible el cumplimiento de la accion actividad de mitigacion planteada" sqref="Z11:Z13"/>
    <dataValidation allowBlank="1" showInputMessage="1" showErrorMessage="1" promptTitle="Fecha de Monitoreo " prompt="Oportunidad  en el cual el area responsable del seguimiento confirmara el cumplimiento del tiempo y forma de la actividad prevista." sqref="AA11:AA13"/>
    <dataValidation allowBlank="1" showInputMessage="1" showErrorMessage="1" promptTitle="NUM:" prompt="Numero de manera consecutiva de los objetivos analizados." sqref="B11"/>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P11:T11"/>
    <dataValidation allowBlank="1" showInputMessage="1" showErrorMessage="1" promptTitle="Actividades de Control" prompt="Describir los mecanismos (politicas o procedimientos que aseguran la efectividad de la respuesta al riesgo." sqref="U12"/>
  </dataValidations>
  <pageMargins left="0.23622047244094491" right="0.23622047244094491" top="0.43307086614173229" bottom="0.32" header="0.27559055118110237" footer="0.15748031496062992"/>
  <pageSetup paperSize="5" scale="39" orientation="landscape" r:id="rId1"/>
  <rowBreaks count="1" manualBreakCount="1">
    <brk id="29" max="2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Z84"/>
  <sheetViews>
    <sheetView showGridLines="0" topLeftCell="A81" zoomScale="40" zoomScaleNormal="40" zoomScaleSheetLayoutView="25" workbookViewId="0">
      <selection activeCell="A74" sqref="A74:AA85"/>
    </sheetView>
  </sheetViews>
  <sheetFormatPr baseColWidth="10" defaultRowHeight="15.5" x14ac:dyDescent="0.35"/>
  <cols>
    <col min="1" max="1" width="3.26953125" style="258" customWidth="1"/>
    <col min="2" max="2" width="20.81640625" style="258" customWidth="1"/>
    <col min="3" max="3" width="22.26953125" style="258" customWidth="1"/>
    <col min="4" max="4" width="21.81640625" style="258" customWidth="1"/>
    <col min="5" max="5" width="25.54296875" style="258" customWidth="1"/>
    <col min="6" max="6" width="18.7265625" style="258" customWidth="1"/>
    <col min="7" max="7" width="19.26953125" style="258" customWidth="1"/>
    <col min="8" max="8" width="28.453125" style="258" customWidth="1"/>
    <col min="9" max="9" width="37" style="258" customWidth="1"/>
    <col min="10" max="10" width="18.81640625" style="258" customWidth="1"/>
    <col min="11" max="11" width="17.453125" style="258" customWidth="1"/>
    <col min="12" max="12" width="18.453125" style="258" customWidth="1"/>
    <col min="13" max="14" width="22.54296875" style="258" customWidth="1"/>
    <col min="15" max="15" width="5.1796875" style="476" customWidth="1"/>
    <col min="16" max="17" width="4.7265625" style="476" bestFit="1" customWidth="1"/>
    <col min="18" max="18" width="4.81640625" style="258" bestFit="1" customWidth="1"/>
    <col min="19" max="19" width="4.54296875" style="258" bestFit="1" customWidth="1"/>
    <col min="20" max="20" width="5" style="258" bestFit="1" customWidth="1"/>
    <col min="21" max="21" width="4.54296875" style="476" bestFit="1" customWidth="1"/>
    <col min="22" max="22" width="4.1796875" style="476" customWidth="1"/>
    <col min="23" max="23" width="5" style="476" bestFit="1" customWidth="1"/>
    <col min="24" max="24" width="4.7265625" style="258" bestFit="1" customWidth="1"/>
    <col min="25" max="25" width="4.54296875" style="258" bestFit="1" customWidth="1"/>
    <col min="26" max="26" width="5" style="258" bestFit="1" customWidth="1"/>
    <col min="27" max="27" width="2.6328125" style="258" customWidth="1"/>
    <col min="28" max="249" width="10.90625" style="258"/>
    <col min="250" max="250" width="3.54296875" style="258" customWidth="1"/>
    <col min="251" max="251" width="25.453125" style="258" customWidth="1"/>
    <col min="252" max="252" width="22.26953125" style="258" bestFit="1" customWidth="1"/>
    <col min="253" max="253" width="17.453125" style="258" customWidth="1"/>
    <col min="254" max="254" width="18.1796875" style="258" customWidth="1"/>
    <col min="255" max="256" width="17.1796875" style="258" customWidth="1"/>
    <col min="257" max="257" width="37" style="258" bestFit="1" customWidth="1"/>
    <col min="258" max="258" width="17.1796875" style="258" customWidth="1"/>
    <col min="259" max="259" width="22.54296875" style="258" bestFit="1" customWidth="1"/>
    <col min="260" max="260" width="16.453125" style="258" customWidth="1"/>
    <col min="261" max="272" width="4.1796875" style="258" customWidth="1"/>
    <col min="273" max="505" width="10.90625" style="258"/>
    <col min="506" max="506" width="3.54296875" style="258" customWidth="1"/>
    <col min="507" max="507" width="25.453125" style="258" customWidth="1"/>
    <col min="508" max="508" width="22.26953125" style="258" bestFit="1" customWidth="1"/>
    <col min="509" max="509" width="17.453125" style="258" customWidth="1"/>
    <col min="510" max="510" width="18.1796875" style="258" customWidth="1"/>
    <col min="511" max="512" width="17.1796875" style="258" customWidth="1"/>
    <col min="513" max="513" width="37" style="258" bestFit="1" customWidth="1"/>
    <col min="514" max="514" width="17.1796875" style="258" customWidth="1"/>
    <col min="515" max="515" width="22.54296875" style="258" bestFit="1" customWidth="1"/>
    <col min="516" max="516" width="16.453125" style="258" customWidth="1"/>
    <col min="517" max="528" width="4.1796875" style="258" customWidth="1"/>
    <col min="529" max="761" width="10.90625" style="258"/>
    <col min="762" max="762" width="3.54296875" style="258" customWidth="1"/>
    <col min="763" max="763" width="25.453125" style="258" customWidth="1"/>
    <col min="764" max="764" width="22.26953125" style="258" bestFit="1" customWidth="1"/>
    <col min="765" max="765" width="17.453125" style="258" customWidth="1"/>
    <col min="766" max="766" width="18.1796875" style="258" customWidth="1"/>
    <col min="767" max="768" width="17.1796875" style="258" customWidth="1"/>
    <col min="769" max="769" width="37" style="258" bestFit="1" customWidth="1"/>
    <col min="770" max="770" width="17.1796875" style="258" customWidth="1"/>
    <col min="771" max="771" width="22.54296875" style="258" bestFit="1" customWidth="1"/>
    <col min="772" max="772" width="16.453125" style="258" customWidth="1"/>
    <col min="773" max="784" width="4.1796875" style="258" customWidth="1"/>
    <col min="785" max="1017" width="10.90625" style="258"/>
    <col min="1018" max="1018" width="3.54296875" style="258" customWidth="1"/>
    <col min="1019" max="1019" width="25.453125" style="258" customWidth="1"/>
    <col min="1020" max="1020" width="22.26953125" style="258" bestFit="1" customWidth="1"/>
    <col min="1021" max="1021" width="17.453125" style="258" customWidth="1"/>
    <col min="1022" max="1022" width="18.1796875" style="258" customWidth="1"/>
    <col min="1023" max="1024" width="17.1796875" style="258" customWidth="1"/>
    <col min="1025" max="1025" width="37" style="258" bestFit="1" customWidth="1"/>
    <col min="1026" max="1026" width="17.1796875" style="258" customWidth="1"/>
    <col min="1027" max="1027" width="22.54296875" style="258" bestFit="1" customWidth="1"/>
    <col min="1028" max="1028" width="16.453125" style="258" customWidth="1"/>
    <col min="1029" max="1040" width="4.1796875" style="258" customWidth="1"/>
    <col min="1041" max="1273" width="10.90625" style="258"/>
    <col min="1274" max="1274" width="3.54296875" style="258" customWidth="1"/>
    <col min="1275" max="1275" width="25.453125" style="258" customWidth="1"/>
    <col min="1276" max="1276" width="22.26953125" style="258" bestFit="1" customWidth="1"/>
    <col min="1277" max="1277" width="17.453125" style="258" customWidth="1"/>
    <col min="1278" max="1278" width="18.1796875" style="258" customWidth="1"/>
    <col min="1279" max="1280" width="17.1796875" style="258" customWidth="1"/>
    <col min="1281" max="1281" width="37" style="258" bestFit="1" customWidth="1"/>
    <col min="1282" max="1282" width="17.1796875" style="258" customWidth="1"/>
    <col min="1283" max="1283" width="22.54296875" style="258" bestFit="1" customWidth="1"/>
    <col min="1284" max="1284" width="16.453125" style="258" customWidth="1"/>
    <col min="1285" max="1296" width="4.1796875" style="258" customWidth="1"/>
    <col min="1297" max="1529" width="10.90625" style="258"/>
    <col min="1530" max="1530" width="3.54296875" style="258" customWidth="1"/>
    <col min="1531" max="1531" width="25.453125" style="258" customWidth="1"/>
    <col min="1532" max="1532" width="22.26953125" style="258" bestFit="1" customWidth="1"/>
    <col min="1533" max="1533" width="17.453125" style="258" customWidth="1"/>
    <col min="1534" max="1534" width="18.1796875" style="258" customWidth="1"/>
    <col min="1535" max="1536" width="17.1796875" style="258" customWidth="1"/>
    <col min="1537" max="1537" width="37" style="258" bestFit="1" customWidth="1"/>
    <col min="1538" max="1538" width="17.1796875" style="258" customWidth="1"/>
    <col min="1539" max="1539" width="22.54296875" style="258" bestFit="1" customWidth="1"/>
    <col min="1540" max="1540" width="16.453125" style="258" customWidth="1"/>
    <col min="1541" max="1552" width="4.1796875" style="258" customWidth="1"/>
    <col min="1553" max="1785" width="10.90625" style="258"/>
    <col min="1786" max="1786" width="3.54296875" style="258" customWidth="1"/>
    <col min="1787" max="1787" width="25.453125" style="258" customWidth="1"/>
    <col min="1788" max="1788" width="22.26953125" style="258" bestFit="1" customWidth="1"/>
    <col min="1789" max="1789" width="17.453125" style="258" customWidth="1"/>
    <col min="1790" max="1790" width="18.1796875" style="258" customWidth="1"/>
    <col min="1791" max="1792" width="17.1796875" style="258" customWidth="1"/>
    <col min="1793" max="1793" width="37" style="258" bestFit="1" customWidth="1"/>
    <col min="1794" max="1794" width="17.1796875" style="258" customWidth="1"/>
    <col min="1795" max="1795" width="22.54296875" style="258" bestFit="1" customWidth="1"/>
    <col min="1796" max="1796" width="16.453125" style="258" customWidth="1"/>
    <col min="1797" max="1808" width="4.1796875" style="258" customWidth="1"/>
    <col min="1809" max="2041" width="10.90625" style="258"/>
    <col min="2042" max="2042" width="3.54296875" style="258" customWidth="1"/>
    <col min="2043" max="2043" width="25.453125" style="258" customWidth="1"/>
    <col min="2044" max="2044" width="22.26953125" style="258" bestFit="1" customWidth="1"/>
    <col min="2045" max="2045" width="17.453125" style="258" customWidth="1"/>
    <col min="2046" max="2046" width="18.1796875" style="258" customWidth="1"/>
    <col min="2047" max="2048" width="17.1796875" style="258" customWidth="1"/>
    <col min="2049" max="2049" width="37" style="258" bestFit="1" customWidth="1"/>
    <col min="2050" max="2050" width="17.1796875" style="258" customWidth="1"/>
    <col min="2051" max="2051" width="22.54296875" style="258" bestFit="1" customWidth="1"/>
    <col min="2052" max="2052" width="16.453125" style="258" customWidth="1"/>
    <col min="2053" max="2064" width="4.1796875" style="258" customWidth="1"/>
    <col min="2065" max="2297" width="10.90625" style="258"/>
    <col min="2298" max="2298" width="3.54296875" style="258" customWidth="1"/>
    <col min="2299" max="2299" width="25.453125" style="258" customWidth="1"/>
    <col min="2300" max="2300" width="22.26953125" style="258" bestFit="1" customWidth="1"/>
    <col min="2301" max="2301" width="17.453125" style="258" customWidth="1"/>
    <col min="2302" max="2302" width="18.1796875" style="258" customWidth="1"/>
    <col min="2303" max="2304" width="17.1796875" style="258" customWidth="1"/>
    <col min="2305" max="2305" width="37" style="258" bestFit="1" customWidth="1"/>
    <col min="2306" max="2306" width="17.1796875" style="258" customWidth="1"/>
    <col min="2307" max="2307" width="22.54296875" style="258" bestFit="1" customWidth="1"/>
    <col min="2308" max="2308" width="16.453125" style="258" customWidth="1"/>
    <col min="2309" max="2320" width="4.1796875" style="258" customWidth="1"/>
    <col min="2321" max="2553" width="10.90625" style="258"/>
    <col min="2554" max="2554" width="3.54296875" style="258" customWidth="1"/>
    <col min="2555" max="2555" width="25.453125" style="258" customWidth="1"/>
    <col min="2556" max="2556" width="22.26953125" style="258" bestFit="1" customWidth="1"/>
    <col min="2557" max="2557" width="17.453125" style="258" customWidth="1"/>
    <col min="2558" max="2558" width="18.1796875" style="258" customWidth="1"/>
    <col min="2559" max="2560" width="17.1796875" style="258" customWidth="1"/>
    <col min="2561" max="2561" width="37" style="258" bestFit="1" customWidth="1"/>
    <col min="2562" max="2562" width="17.1796875" style="258" customWidth="1"/>
    <col min="2563" max="2563" width="22.54296875" style="258" bestFit="1" customWidth="1"/>
    <col min="2564" max="2564" width="16.453125" style="258" customWidth="1"/>
    <col min="2565" max="2576" width="4.1796875" style="258" customWidth="1"/>
    <col min="2577" max="2809" width="10.90625" style="258"/>
    <col min="2810" max="2810" width="3.54296875" style="258" customWidth="1"/>
    <col min="2811" max="2811" width="25.453125" style="258" customWidth="1"/>
    <col min="2812" max="2812" width="22.26953125" style="258" bestFit="1" customWidth="1"/>
    <col min="2813" max="2813" width="17.453125" style="258" customWidth="1"/>
    <col min="2814" max="2814" width="18.1796875" style="258" customWidth="1"/>
    <col min="2815" max="2816" width="17.1796875" style="258" customWidth="1"/>
    <col min="2817" max="2817" width="37" style="258" bestFit="1" customWidth="1"/>
    <col min="2818" max="2818" width="17.1796875" style="258" customWidth="1"/>
    <col min="2819" max="2819" width="22.54296875" style="258" bestFit="1" customWidth="1"/>
    <col min="2820" max="2820" width="16.453125" style="258" customWidth="1"/>
    <col min="2821" max="2832" width="4.1796875" style="258" customWidth="1"/>
    <col min="2833" max="3065" width="10.90625" style="258"/>
    <col min="3066" max="3066" width="3.54296875" style="258" customWidth="1"/>
    <col min="3067" max="3067" width="25.453125" style="258" customWidth="1"/>
    <col min="3068" max="3068" width="22.26953125" style="258" bestFit="1" customWidth="1"/>
    <col min="3069" max="3069" width="17.453125" style="258" customWidth="1"/>
    <col min="3070" max="3070" width="18.1796875" style="258" customWidth="1"/>
    <col min="3071" max="3072" width="17.1796875" style="258" customWidth="1"/>
    <col min="3073" max="3073" width="37" style="258" bestFit="1" customWidth="1"/>
    <col min="3074" max="3074" width="17.1796875" style="258" customWidth="1"/>
    <col min="3075" max="3075" width="22.54296875" style="258" bestFit="1" customWidth="1"/>
    <col min="3076" max="3076" width="16.453125" style="258" customWidth="1"/>
    <col min="3077" max="3088" width="4.1796875" style="258" customWidth="1"/>
    <col min="3089" max="3321" width="10.90625" style="258"/>
    <col min="3322" max="3322" width="3.54296875" style="258" customWidth="1"/>
    <col min="3323" max="3323" width="25.453125" style="258" customWidth="1"/>
    <col min="3324" max="3324" width="22.26953125" style="258" bestFit="1" customWidth="1"/>
    <col min="3325" max="3325" width="17.453125" style="258" customWidth="1"/>
    <col min="3326" max="3326" width="18.1796875" style="258" customWidth="1"/>
    <col min="3327" max="3328" width="17.1796875" style="258" customWidth="1"/>
    <col min="3329" max="3329" width="37" style="258" bestFit="1" customWidth="1"/>
    <col min="3330" max="3330" width="17.1796875" style="258" customWidth="1"/>
    <col min="3331" max="3331" width="22.54296875" style="258" bestFit="1" customWidth="1"/>
    <col min="3332" max="3332" width="16.453125" style="258" customWidth="1"/>
    <col min="3333" max="3344" width="4.1796875" style="258" customWidth="1"/>
    <col min="3345" max="3577" width="10.90625" style="258"/>
    <col min="3578" max="3578" width="3.54296875" style="258" customWidth="1"/>
    <col min="3579" max="3579" width="25.453125" style="258" customWidth="1"/>
    <col min="3580" max="3580" width="22.26953125" style="258" bestFit="1" customWidth="1"/>
    <col min="3581" max="3581" width="17.453125" style="258" customWidth="1"/>
    <col min="3582" max="3582" width="18.1796875" style="258" customWidth="1"/>
    <col min="3583" max="3584" width="17.1796875" style="258" customWidth="1"/>
    <col min="3585" max="3585" width="37" style="258" bestFit="1" customWidth="1"/>
    <col min="3586" max="3586" width="17.1796875" style="258" customWidth="1"/>
    <col min="3587" max="3587" width="22.54296875" style="258" bestFit="1" customWidth="1"/>
    <col min="3588" max="3588" width="16.453125" style="258" customWidth="1"/>
    <col min="3589" max="3600" width="4.1796875" style="258" customWidth="1"/>
    <col min="3601" max="3833" width="10.90625" style="258"/>
    <col min="3834" max="3834" width="3.54296875" style="258" customWidth="1"/>
    <col min="3835" max="3835" width="25.453125" style="258" customWidth="1"/>
    <col min="3836" max="3836" width="22.26953125" style="258" bestFit="1" customWidth="1"/>
    <col min="3837" max="3837" width="17.453125" style="258" customWidth="1"/>
    <col min="3838" max="3838" width="18.1796875" style="258" customWidth="1"/>
    <col min="3839" max="3840" width="17.1796875" style="258" customWidth="1"/>
    <col min="3841" max="3841" width="37" style="258" bestFit="1" customWidth="1"/>
    <col min="3842" max="3842" width="17.1796875" style="258" customWidth="1"/>
    <col min="3843" max="3843" width="22.54296875" style="258" bestFit="1" customWidth="1"/>
    <col min="3844" max="3844" width="16.453125" style="258" customWidth="1"/>
    <col min="3845" max="3856" width="4.1796875" style="258" customWidth="1"/>
    <col min="3857" max="4089" width="10.90625" style="258"/>
    <col min="4090" max="4090" width="3.54296875" style="258" customWidth="1"/>
    <col min="4091" max="4091" width="25.453125" style="258" customWidth="1"/>
    <col min="4092" max="4092" width="22.26953125" style="258" bestFit="1" customWidth="1"/>
    <col min="4093" max="4093" width="17.453125" style="258" customWidth="1"/>
    <col min="4094" max="4094" width="18.1796875" style="258" customWidth="1"/>
    <col min="4095" max="4096" width="17.1796875" style="258" customWidth="1"/>
    <col min="4097" max="4097" width="37" style="258" bestFit="1" customWidth="1"/>
    <col min="4098" max="4098" width="17.1796875" style="258" customWidth="1"/>
    <col min="4099" max="4099" width="22.54296875" style="258" bestFit="1" customWidth="1"/>
    <col min="4100" max="4100" width="16.453125" style="258" customWidth="1"/>
    <col min="4101" max="4112" width="4.1796875" style="258" customWidth="1"/>
    <col min="4113" max="4345" width="10.90625" style="258"/>
    <col min="4346" max="4346" width="3.54296875" style="258" customWidth="1"/>
    <col min="4347" max="4347" width="25.453125" style="258" customWidth="1"/>
    <col min="4348" max="4348" width="22.26953125" style="258" bestFit="1" customWidth="1"/>
    <col min="4349" max="4349" width="17.453125" style="258" customWidth="1"/>
    <col min="4350" max="4350" width="18.1796875" style="258" customWidth="1"/>
    <col min="4351" max="4352" width="17.1796875" style="258" customWidth="1"/>
    <col min="4353" max="4353" width="37" style="258" bestFit="1" customWidth="1"/>
    <col min="4354" max="4354" width="17.1796875" style="258" customWidth="1"/>
    <col min="4355" max="4355" width="22.54296875" style="258" bestFit="1" customWidth="1"/>
    <col min="4356" max="4356" width="16.453125" style="258" customWidth="1"/>
    <col min="4357" max="4368" width="4.1796875" style="258" customWidth="1"/>
    <col min="4369" max="4601" width="10.90625" style="258"/>
    <col min="4602" max="4602" width="3.54296875" style="258" customWidth="1"/>
    <col min="4603" max="4603" width="25.453125" style="258" customWidth="1"/>
    <col min="4604" max="4604" width="22.26953125" style="258" bestFit="1" customWidth="1"/>
    <col min="4605" max="4605" width="17.453125" style="258" customWidth="1"/>
    <col min="4606" max="4606" width="18.1796875" style="258" customWidth="1"/>
    <col min="4607" max="4608" width="17.1796875" style="258" customWidth="1"/>
    <col min="4609" max="4609" width="37" style="258" bestFit="1" customWidth="1"/>
    <col min="4610" max="4610" width="17.1796875" style="258" customWidth="1"/>
    <col min="4611" max="4611" width="22.54296875" style="258" bestFit="1" customWidth="1"/>
    <col min="4612" max="4612" width="16.453125" style="258" customWidth="1"/>
    <col min="4613" max="4624" width="4.1796875" style="258" customWidth="1"/>
    <col min="4625" max="4857" width="10.90625" style="258"/>
    <col min="4858" max="4858" width="3.54296875" style="258" customWidth="1"/>
    <col min="4859" max="4859" width="25.453125" style="258" customWidth="1"/>
    <col min="4860" max="4860" width="22.26953125" style="258" bestFit="1" customWidth="1"/>
    <col min="4861" max="4861" width="17.453125" style="258" customWidth="1"/>
    <col min="4862" max="4862" width="18.1796875" style="258" customWidth="1"/>
    <col min="4863" max="4864" width="17.1796875" style="258" customWidth="1"/>
    <col min="4865" max="4865" width="37" style="258" bestFit="1" customWidth="1"/>
    <col min="4866" max="4866" width="17.1796875" style="258" customWidth="1"/>
    <col min="4867" max="4867" width="22.54296875" style="258" bestFit="1" customWidth="1"/>
    <col min="4868" max="4868" width="16.453125" style="258" customWidth="1"/>
    <col min="4869" max="4880" width="4.1796875" style="258" customWidth="1"/>
    <col min="4881" max="5113" width="10.90625" style="258"/>
    <col min="5114" max="5114" width="3.54296875" style="258" customWidth="1"/>
    <col min="5115" max="5115" width="25.453125" style="258" customWidth="1"/>
    <col min="5116" max="5116" width="22.26953125" style="258" bestFit="1" customWidth="1"/>
    <col min="5117" max="5117" width="17.453125" style="258" customWidth="1"/>
    <col min="5118" max="5118" width="18.1796875" style="258" customWidth="1"/>
    <col min="5119" max="5120" width="17.1796875" style="258" customWidth="1"/>
    <col min="5121" max="5121" width="37" style="258" bestFit="1" customWidth="1"/>
    <col min="5122" max="5122" width="17.1796875" style="258" customWidth="1"/>
    <col min="5123" max="5123" width="22.54296875" style="258" bestFit="1" customWidth="1"/>
    <col min="5124" max="5124" width="16.453125" style="258" customWidth="1"/>
    <col min="5125" max="5136" width="4.1796875" style="258" customWidth="1"/>
    <col min="5137" max="5369" width="10.90625" style="258"/>
    <col min="5370" max="5370" width="3.54296875" style="258" customWidth="1"/>
    <col min="5371" max="5371" width="25.453125" style="258" customWidth="1"/>
    <col min="5372" max="5372" width="22.26953125" style="258" bestFit="1" customWidth="1"/>
    <col min="5373" max="5373" width="17.453125" style="258" customWidth="1"/>
    <col min="5374" max="5374" width="18.1796875" style="258" customWidth="1"/>
    <col min="5375" max="5376" width="17.1796875" style="258" customWidth="1"/>
    <col min="5377" max="5377" width="37" style="258" bestFit="1" customWidth="1"/>
    <col min="5378" max="5378" width="17.1796875" style="258" customWidth="1"/>
    <col min="5379" max="5379" width="22.54296875" style="258" bestFit="1" customWidth="1"/>
    <col min="5380" max="5380" width="16.453125" style="258" customWidth="1"/>
    <col min="5381" max="5392" width="4.1796875" style="258" customWidth="1"/>
    <col min="5393" max="5625" width="10.90625" style="258"/>
    <col min="5626" max="5626" width="3.54296875" style="258" customWidth="1"/>
    <col min="5627" max="5627" width="25.453125" style="258" customWidth="1"/>
    <col min="5628" max="5628" width="22.26953125" style="258" bestFit="1" customWidth="1"/>
    <col min="5629" max="5629" width="17.453125" style="258" customWidth="1"/>
    <col min="5630" max="5630" width="18.1796875" style="258" customWidth="1"/>
    <col min="5631" max="5632" width="17.1796875" style="258" customWidth="1"/>
    <col min="5633" max="5633" width="37" style="258" bestFit="1" customWidth="1"/>
    <col min="5634" max="5634" width="17.1796875" style="258" customWidth="1"/>
    <col min="5635" max="5635" width="22.54296875" style="258" bestFit="1" customWidth="1"/>
    <col min="5636" max="5636" width="16.453125" style="258" customWidth="1"/>
    <col min="5637" max="5648" width="4.1796875" style="258" customWidth="1"/>
    <col min="5649" max="5881" width="10.90625" style="258"/>
    <col min="5882" max="5882" width="3.54296875" style="258" customWidth="1"/>
    <col min="5883" max="5883" width="25.453125" style="258" customWidth="1"/>
    <col min="5884" max="5884" width="22.26953125" style="258" bestFit="1" customWidth="1"/>
    <col min="5885" max="5885" width="17.453125" style="258" customWidth="1"/>
    <col min="5886" max="5886" width="18.1796875" style="258" customWidth="1"/>
    <col min="5887" max="5888" width="17.1796875" style="258" customWidth="1"/>
    <col min="5889" max="5889" width="37" style="258" bestFit="1" customWidth="1"/>
    <col min="5890" max="5890" width="17.1796875" style="258" customWidth="1"/>
    <col min="5891" max="5891" width="22.54296875" style="258" bestFit="1" customWidth="1"/>
    <col min="5892" max="5892" width="16.453125" style="258" customWidth="1"/>
    <col min="5893" max="5904" width="4.1796875" style="258" customWidth="1"/>
    <col min="5905" max="6137" width="10.90625" style="258"/>
    <col min="6138" max="6138" width="3.54296875" style="258" customWidth="1"/>
    <col min="6139" max="6139" width="25.453125" style="258" customWidth="1"/>
    <col min="6140" max="6140" width="22.26953125" style="258" bestFit="1" customWidth="1"/>
    <col min="6141" max="6141" width="17.453125" style="258" customWidth="1"/>
    <col min="6142" max="6142" width="18.1796875" style="258" customWidth="1"/>
    <col min="6143" max="6144" width="17.1796875" style="258" customWidth="1"/>
    <col min="6145" max="6145" width="37" style="258" bestFit="1" customWidth="1"/>
    <col min="6146" max="6146" width="17.1796875" style="258" customWidth="1"/>
    <col min="6147" max="6147" width="22.54296875" style="258" bestFit="1" customWidth="1"/>
    <col min="6148" max="6148" width="16.453125" style="258" customWidth="1"/>
    <col min="6149" max="6160" width="4.1796875" style="258" customWidth="1"/>
    <col min="6161" max="6393" width="10.90625" style="258"/>
    <col min="6394" max="6394" width="3.54296875" style="258" customWidth="1"/>
    <col min="6395" max="6395" width="25.453125" style="258" customWidth="1"/>
    <col min="6396" max="6396" width="22.26953125" style="258" bestFit="1" customWidth="1"/>
    <col min="6397" max="6397" width="17.453125" style="258" customWidth="1"/>
    <col min="6398" max="6398" width="18.1796875" style="258" customWidth="1"/>
    <col min="6399" max="6400" width="17.1796875" style="258" customWidth="1"/>
    <col min="6401" max="6401" width="37" style="258" bestFit="1" customWidth="1"/>
    <col min="6402" max="6402" width="17.1796875" style="258" customWidth="1"/>
    <col min="6403" max="6403" width="22.54296875" style="258" bestFit="1" customWidth="1"/>
    <col min="6404" max="6404" width="16.453125" style="258" customWidth="1"/>
    <col min="6405" max="6416" width="4.1796875" style="258" customWidth="1"/>
    <col min="6417" max="6649" width="10.90625" style="258"/>
    <col min="6650" max="6650" width="3.54296875" style="258" customWidth="1"/>
    <col min="6651" max="6651" width="25.453125" style="258" customWidth="1"/>
    <col min="6652" max="6652" width="22.26953125" style="258" bestFit="1" customWidth="1"/>
    <col min="6653" max="6653" width="17.453125" style="258" customWidth="1"/>
    <col min="6654" max="6654" width="18.1796875" style="258" customWidth="1"/>
    <col min="6655" max="6656" width="17.1796875" style="258" customWidth="1"/>
    <col min="6657" max="6657" width="37" style="258" bestFit="1" customWidth="1"/>
    <col min="6658" max="6658" width="17.1796875" style="258" customWidth="1"/>
    <col min="6659" max="6659" width="22.54296875" style="258" bestFit="1" customWidth="1"/>
    <col min="6660" max="6660" width="16.453125" style="258" customWidth="1"/>
    <col min="6661" max="6672" width="4.1796875" style="258" customWidth="1"/>
    <col min="6673" max="6905" width="10.90625" style="258"/>
    <col min="6906" max="6906" width="3.54296875" style="258" customWidth="1"/>
    <col min="6907" max="6907" width="25.453125" style="258" customWidth="1"/>
    <col min="6908" max="6908" width="22.26953125" style="258" bestFit="1" customWidth="1"/>
    <col min="6909" max="6909" width="17.453125" style="258" customWidth="1"/>
    <col min="6910" max="6910" width="18.1796875" style="258" customWidth="1"/>
    <col min="6911" max="6912" width="17.1796875" style="258" customWidth="1"/>
    <col min="6913" max="6913" width="37" style="258" bestFit="1" customWidth="1"/>
    <col min="6914" max="6914" width="17.1796875" style="258" customWidth="1"/>
    <col min="6915" max="6915" width="22.54296875" style="258" bestFit="1" customWidth="1"/>
    <col min="6916" max="6916" width="16.453125" style="258" customWidth="1"/>
    <col min="6917" max="6928" width="4.1796875" style="258" customWidth="1"/>
    <col min="6929" max="7161" width="10.90625" style="258"/>
    <col min="7162" max="7162" width="3.54296875" style="258" customWidth="1"/>
    <col min="7163" max="7163" width="25.453125" style="258" customWidth="1"/>
    <col min="7164" max="7164" width="22.26953125" style="258" bestFit="1" customWidth="1"/>
    <col min="7165" max="7165" width="17.453125" style="258" customWidth="1"/>
    <col min="7166" max="7166" width="18.1796875" style="258" customWidth="1"/>
    <col min="7167" max="7168" width="17.1796875" style="258" customWidth="1"/>
    <col min="7169" max="7169" width="37" style="258" bestFit="1" customWidth="1"/>
    <col min="7170" max="7170" width="17.1796875" style="258" customWidth="1"/>
    <col min="7171" max="7171" width="22.54296875" style="258" bestFit="1" customWidth="1"/>
    <col min="7172" max="7172" width="16.453125" style="258" customWidth="1"/>
    <col min="7173" max="7184" width="4.1796875" style="258" customWidth="1"/>
    <col min="7185" max="7417" width="10.90625" style="258"/>
    <col min="7418" max="7418" width="3.54296875" style="258" customWidth="1"/>
    <col min="7419" max="7419" width="25.453125" style="258" customWidth="1"/>
    <col min="7420" max="7420" width="22.26953125" style="258" bestFit="1" customWidth="1"/>
    <col min="7421" max="7421" width="17.453125" style="258" customWidth="1"/>
    <col min="7422" max="7422" width="18.1796875" style="258" customWidth="1"/>
    <col min="7423" max="7424" width="17.1796875" style="258" customWidth="1"/>
    <col min="7425" max="7425" width="37" style="258" bestFit="1" customWidth="1"/>
    <col min="7426" max="7426" width="17.1796875" style="258" customWidth="1"/>
    <col min="7427" max="7427" width="22.54296875" style="258" bestFit="1" customWidth="1"/>
    <col min="7428" max="7428" width="16.453125" style="258" customWidth="1"/>
    <col min="7429" max="7440" width="4.1796875" style="258" customWidth="1"/>
    <col min="7441" max="7673" width="10.90625" style="258"/>
    <col min="7674" max="7674" width="3.54296875" style="258" customWidth="1"/>
    <col min="7675" max="7675" width="25.453125" style="258" customWidth="1"/>
    <col min="7676" max="7676" width="22.26953125" style="258" bestFit="1" customWidth="1"/>
    <col min="7677" max="7677" width="17.453125" style="258" customWidth="1"/>
    <col min="7678" max="7678" width="18.1796875" style="258" customWidth="1"/>
    <col min="7679" max="7680" width="17.1796875" style="258" customWidth="1"/>
    <col min="7681" max="7681" width="37" style="258" bestFit="1" customWidth="1"/>
    <col min="7682" max="7682" width="17.1796875" style="258" customWidth="1"/>
    <col min="7683" max="7683" width="22.54296875" style="258" bestFit="1" customWidth="1"/>
    <col min="7684" max="7684" width="16.453125" style="258" customWidth="1"/>
    <col min="7685" max="7696" width="4.1796875" style="258" customWidth="1"/>
    <col min="7697" max="7929" width="10.90625" style="258"/>
    <col min="7930" max="7930" width="3.54296875" style="258" customWidth="1"/>
    <col min="7931" max="7931" width="25.453125" style="258" customWidth="1"/>
    <col min="7932" max="7932" width="22.26953125" style="258" bestFit="1" customWidth="1"/>
    <col min="7933" max="7933" width="17.453125" style="258" customWidth="1"/>
    <col min="7934" max="7934" width="18.1796875" style="258" customWidth="1"/>
    <col min="7935" max="7936" width="17.1796875" style="258" customWidth="1"/>
    <col min="7937" max="7937" width="37" style="258" bestFit="1" customWidth="1"/>
    <col min="7938" max="7938" width="17.1796875" style="258" customWidth="1"/>
    <col min="7939" max="7939" width="22.54296875" style="258" bestFit="1" customWidth="1"/>
    <col min="7940" max="7940" width="16.453125" style="258" customWidth="1"/>
    <col min="7941" max="7952" width="4.1796875" style="258" customWidth="1"/>
    <col min="7953" max="8185" width="10.90625" style="258"/>
    <col min="8186" max="8186" width="3.54296875" style="258" customWidth="1"/>
    <col min="8187" max="8187" width="25.453125" style="258" customWidth="1"/>
    <col min="8188" max="8188" width="22.26953125" style="258" bestFit="1" customWidth="1"/>
    <col min="8189" max="8189" width="17.453125" style="258" customWidth="1"/>
    <col min="8190" max="8190" width="18.1796875" style="258" customWidth="1"/>
    <col min="8191" max="8192" width="17.1796875" style="258" customWidth="1"/>
    <col min="8193" max="8193" width="37" style="258" bestFit="1" customWidth="1"/>
    <col min="8194" max="8194" width="17.1796875" style="258" customWidth="1"/>
    <col min="8195" max="8195" width="22.54296875" style="258" bestFit="1" customWidth="1"/>
    <col min="8196" max="8196" width="16.453125" style="258" customWidth="1"/>
    <col min="8197" max="8208" width="4.1796875" style="258" customWidth="1"/>
    <col min="8209" max="8441" width="10.90625" style="258"/>
    <col min="8442" max="8442" width="3.54296875" style="258" customWidth="1"/>
    <col min="8443" max="8443" width="25.453125" style="258" customWidth="1"/>
    <col min="8444" max="8444" width="22.26953125" style="258" bestFit="1" customWidth="1"/>
    <col min="8445" max="8445" width="17.453125" style="258" customWidth="1"/>
    <col min="8446" max="8446" width="18.1796875" style="258" customWidth="1"/>
    <col min="8447" max="8448" width="17.1796875" style="258" customWidth="1"/>
    <col min="8449" max="8449" width="37" style="258" bestFit="1" customWidth="1"/>
    <col min="8450" max="8450" width="17.1796875" style="258" customWidth="1"/>
    <col min="8451" max="8451" width="22.54296875" style="258" bestFit="1" customWidth="1"/>
    <col min="8452" max="8452" width="16.453125" style="258" customWidth="1"/>
    <col min="8453" max="8464" width="4.1796875" style="258" customWidth="1"/>
    <col min="8465" max="8697" width="10.90625" style="258"/>
    <col min="8698" max="8698" width="3.54296875" style="258" customWidth="1"/>
    <col min="8699" max="8699" width="25.453125" style="258" customWidth="1"/>
    <col min="8700" max="8700" width="22.26953125" style="258" bestFit="1" customWidth="1"/>
    <col min="8701" max="8701" width="17.453125" style="258" customWidth="1"/>
    <col min="8702" max="8702" width="18.1796875" style="258" customWidth="1"/>
    <col min="8703" max="8704" width="17.1796875" style="258" customWidth="1"/>
    <col min="8705" max="8705" width="37" style="258" bestFit="1" customWidth="1"/>
    <col min="8706" max="8706" width="17.1796875" style="258" customWidth="1"/>
    <col min="8707" max="8707" width="22.54296875" style="258" bestFit="1" customWidth="1"/>
    <col min="8708" max="8708" width="16.453125" style="258" customWidth="1"/>
    <col min="8709" max="8720" width="4.1796875" style="258" customWidth="1"/>
    <col min="8721" max="8953" width="10.90625" style="258"/>
    <col min="8954" max="8954" width="3.54296875" style="258" customWidth="1"/>
    <col min="8955" max="8955" width="25.453125" style="258" customWidth="1"/>
    <col min="8956" max="8956" width="22.26953125" style="258" bestFit="1" customWidth="1"/>
    <col min="8957" max="8957" width="17.453125" style="258" customWidth="1"/>
    <col min="8958" max="8958" width="18.1796875" style="258" customWidth="1"/>
    <col min="8959" max="8960" width="17.1796875" style="258" customWidth="1"/>
    <col min="8961" max="8961" width="37" style="258" bestFit="1" customWidth="1"/>
    <col min="8962" max="8962" width="17.1796875" style="258" customWidth="1"/>
    <col min="8963" max="8963" width="22.54296875" style="258" bestFit="1" customWidth="1"/>
    <col min="8964" max="8964" width="16.453125" style="258" customWidth="1"/>
    <col min="8965" max="8976" width="4.1796875" style="258" customWidth="1"/>
    <col min="8977" max="9209" width="10.90625" style="258"/>
    <col min="9210" max="9210" width="3.54296875" style="258" customWidth="1"/>
    <col min="9211" max="9211" width="25.453125" style="258" customWidth="1"/>
    <col min="9212" max="9212" width="22.26953125" style="258" bestFit="1" customWidth="1"/>
    <col min="9213" max="9213" width="17.453125" style="258" customWidth="1"/>
    <col min="9214" max="9214" width="18.1796875" style="258" customWidth="1"/>
    <col min="9215" max="9216" width="17.1796875" style="258" customWidth="1"/>
    <col min="9217" max="9217" width="37" style="258" bestFit="1" customWidth="1"/>
    <col min="9218" max="9218" width="17.1796875" style="258" customWidth="1"/>
    <col min="9219" max="9219" width="22.54296875" style="258" bestFit="1" customWidth="1"/>
    <col min="9220" max="9220" width="16.453125" style="258" customWidth="1"/>
    <col min="9221" max="9232" width="4.1796875" style="258" customWidth="1"/>
    <col min="9233" max="9465" width="10.90625" style="258"/>
    <col min="9466" max="9466" width="3.54296875" style="258" customWidth="1"/>
    <col min="9467" max="9467" width="25.453125" style="258" customWidth="1"/>
    <col min="9468" max="9468" width="22.26953125" style="258" bestFit="1" customWidth="1"/>
    <col min="9469" max="9469" width="17.453125" style="258" customWidth="1"/>
    <col min="9470" max="9470" width="18.1796875" style="258" customWidth="1"/>
    <col min="9471" max="9472" width="17.1796875" style="258" customWidth="1"/>
    <col min="9473" max="9473" width="37" style="258" bestFit="1" customWidth="1"/>
    <col min="9474" max="9474" width="17.1796875" style="258" customWidth="1"/>
    <col min="9475" max="9475" width="22.54296875" style="258" bestFit="1" customWidth="1"/>
    <col min="9476" max="9476" width="16.453125" style="258" customWidth="1"/>
    <col min="9477" max="9488" width="4.1796875" style="258" customWidth="1"/>
    <col min="9489" max="9721" width="10.90625" style="258"/>
    <col min="9722" max="9722" width="3.54296875" style="258" customWidth="1"/>
    <col min="9723" max="9723" width="25.453125" style="258" customWidth="1"/>
    <col min="9724" max="9724" width="22.26953125" style="258" bestFit="1" customWidth="1"/>
    <col min="9725" max="9725" width="17.453125" style="258" customWidth="1"/>
    <col min="9726" max="9726" width="18.1796875" style="258" customWidth="1"/>
    <col min="9727" max="9728" width="17.1796875" style="258" customWidth="1"/>
    <col min="9729" max="9729" width="37" style="258" bestFit="1" customWidth="1"/>
    <col min="9730" max="9730" width="17.1796875" style="258" customWidth="1"/>
    <col min="9731" max="9731" width="22.54296875" style="258" bestFit="1" customWidth="1"/>
    <col min="9732" max="9732" width="16.453125" style="258" customWidth="1"/>
    <col min="9733" max="9744" width="4.1796875" style="258" customWidth="1"/>
    <col min="9745" max="9977" width="10.90625" style="258"/>
    <col min="9978" max="9978" width="3.54296875" style="258" customWidth="1"/>
    <col min="9979" max="9979" width="25.453125" style="258" customWidth="1"/>
    <col min="9980" max="9980" width="22.26953125" style="258" bestFit="1" customWidth="1"/>
    <col min="9981" max="9981" width="17.453125" style="258" customWidth="1"/>
    <col min="9982" max="9982" width="18.1796875" style="258" customWidth="1"/>
    <col min="9983" max="9984" width="17.1796875" style="258" customWidth="1"/>
    <col min="9985" max="9985" width="37" style="258" bestFit="1" customWidth="1"/>
    <col min="9986" max="9986" width="17.1796875" style="258" customWidth="1"/>
    <col min="9987" max="9987" width="22.54296875" style="258" bestFit="1" customWidth="1"/>
    <col min="9988" max="9988" width="16.453125" style="258" customWidth="1"/>
    <col min="9989" max="10000" width="4.1796875" style="258" customWidth="1"/>
    <col min="10001" max="10233" width="10.90625" style="258"/>
    <col min="10234" max="10234" width="3.54296875" style="258" customWidth="1"/>
    <col min="10235" max="10235" width="25.453125" style="258" customWidth="1"/>
    <col min="10236" max="10236" width="22.26953125" style="258" bestFit="1" customWidth="1"/>
    <col min="10237" max="10237" width="17.453125" style="258" customWidth="1"/>
    <col min="10238" max="10238" width="18.1796875" style="258" customWidth="1"/>
    <col min="10239" max="10240" width="17.1796875" style="258" customWidth="1"/>
    <col min="10241" max="10241" width="37" style="258" bestFit="1" customWidth="1"/>
    <col min="10242" max="10242" width="17.1796875" style="258" customWidth="1"/>
    <col min="10243" max="10243" width="22.54296875" style="258" bestFit="1" customWidth="1"/>
    <col min="10244" max="10244" width="16.453125" style="258" customWidth="1"/>
    <col min="10245" max="10256" width="4.1796875" style="258" customWidth="1"/>
    <col min="10257" max="10489" width="10.90625" style="258"/>
    <col min="10490" max="10490" width="3.54296875" style="258" customWidth="1"/>
    <col min="10491" max="10491" width="25.453125" style="258" customWidth="1"/>
    <col min="10492" max="10492" width="22.26953125" style="258" bestFit="1" customWidth="1"/>
    <col min="10493" max="10493" width="17.453125" style="258" customWidth="1"/>
    <col min="10494" max="10494" width="18.1796875" style="258" customWidth="1"/>
    <col min="10495" max="10496" width="17.1796875" style="258" customWidth="1"/>
    <col min="10497" max="10497" width="37" style="258" bestFit="1" customWidth="1"/>
    <col min="10498" max="10498" width="17.1796875" style="258" customWidth="1"/>
    <col min="10499" max="10499" width="22.54296875" style="258" bestFit="1" customWidth="1"/>
    <col min="10500" max="10500" width="16.453125" style="258" customWidth="1"/>
    <col min="10501" max="10512" width="4.1796875" style="258" customWidth="1"/>
    <col min="10513" max="10745" width="10.90625" style="258"/>
    <col min="10746" max="10746" width="3.54296875" style="258" customWidth="1"/>
    <col min="10747" max="10747" width="25.453125" style="258" customWidth="1"/>
    <col min="10748" max="10748" width="22.26953125" style="258" bestFit="1" customWidth="1"/>
    <col min="10749" max="10749" width="17.453125" style="258" customWidth="1"/>
    <col min="10750" max="10750" width="18.1796875" style="258" customWidth="1"/>
    <col min="10751" max="10752" width="17.1796875" style="258" customWidth="1"/>
    <col min="10753" max="10753" width="37" style="258" bestFit="1" customWidth="1"/>
    <col min="10754" max="10754" width="17.1796875" style="258" customWidth="1"/>
    <col min="10755" max="10755" width="22.54296875" style="258" bestFit="1" customWidth="1"/>
    <col min="10756" max="10756" width="16.453125" style="258" customWidth="1"/>
    <col min="10757" max="10768" width="4.1796875" style="258" customWidth="1"/>
    <col min="10769" max="11001" width="10.90625" style="258"/>
    <col min="11002" max="11002" width="3.54296875" style="258" customWidth="1"/>
    <col min="11003" max="11003" width="25.453125" style="258" customWidth="1"/>
    <col min="11004" max="11004" width="22.26953125" style="258" bestFit="1" customWidth="1"/>
    <col min="11005" max="11005" width="17.453125" style="258" customWidth="1"/>
    <col min="11006" max="11006" width="18.1796875" style="258" customWidth="1"/>
    <col min="11007" max="11008" width="17.1796875" style="258" customWidth="1"/>
    <col min="11009" max="11009" width="37" style="258" bestFit="1" customWidth="1"/>
    <col min="11010" max="11010" width="17.1796875" style="258" customWidth="1"/>
    <col min="11011" max="11011" width="22.54296875" style="258" bestFit="1" customWidth="1"/>
    <col min="11012" max="11012" width="16.453125" style="258" customWidth="1"/>
    <col min="11013" max="11024" width="4.1796875" style="258" customWidth="1"/>
    <col min="11025" max="11257" width="10.90625" style="258"/>
    <col min="11258" max="11258" width="3.54296875" style="258" customWidth="1"/>
    <col min="11259" max="11259" width="25.453125" style="258" customWidth="1"/>
    <col min="11260" max="11260" width="22.26953125" style="258" bestFit="1" customWidth="1"/>
    <col min="11261" max="11261" width="17.453125" style="258" customWidth="1"/>
    <col min="11262" max="11262" width="18.1796875" style="258" customWidth="1"/>
    <col min="11263" max="11264" width="17.1796875" style="258" customWidth="1"/>
    <col min="11265" max="11265" width="37" style="258" bestFit="1" customWidth="1"/>
    <col min="11266" max="11266" width="17.1796875" style="258" customWidth="1"/>
    <col min="11267" max="11267" width="22.54296875" style="258" bestFit="1" customWidth="1"/>
    <col min="11268" max="11268" width="16.453125" style="258" customWidth="1"/>
    <col min="11269" max="11280" width="4.1796875" style="258" customWidth="1"/>
    <col min="11281" max="11513" width="10.90625" style="258"/>
    <col min="11514" max="11514" width="3.54296875" style="258" customWidth="1"/>
    <col min="11515" max="11515" width="25.453125" style="258" customWidth="1"/>
    <col min="11516" max="11516" width="22.26953125" style="258" bestFit="1" customWidth="1"/>
    <col min="11517" max="11517" width="17.453125" style="258" customWidth="1"/>
    <col min="11518" max="11518" width="18.1796875" style="258" customWidth="1"/>
    <col min="11519" max="11520" width="17.1796875" style="258" customWidth="1"/>
    <col min="11521" max="11521" width="37" style="258" bestFit="1" customWidth="1"/>
    <col min="11522" max="11522" width="17.1796875" style="258" customWidth="1"/>
    <col min="11523" max="11523" width="22.54296875" style="258" bestFit="1" customWidth="1"/>
    <col min="11524" max="11524" width="16.453125" style="258" customWidth="1"/>
    <col min="11525" max="11536" width="4.1796875" style="258" customWidth="1"/>
    <col min="11537" max="11769" width="10.90625" style="258"/>
    <col min="11770" max="11770" width="3.54296875" style="258" customWidth="1"/>
    <col min="11771" max="11771" width="25.453125" style="258" customWidth="1"/>
    <col min="11772" max="11772" width="22.26953125" style="258" bestFit="1" customWidth="1"/>
    <col min="11773" max="11773" width="17.453125" style="258" customWidth="1"/>
    <col min="11774" max="11774" width="18.1796875" style="258" customWidth="1"/>
    <col min="11775" max="11776" width="17.1796875" style="258" customWidth="1"/>
    <col min="11777" max="11777" width="37" style="258" bestFit="1" customWidth="1"/>
    <col min="11778" max="11778" width="17.1796875" style="258" customWidth="1"/>
    <col min="11779" max="11779" width="22.54296875" style="258" bestFit="1" customWidth="1"/>
    <col min="11780" max="11780" width="16.453125" style="258" customWidth="1"/>
    <col min="11781" max="11792" width="4.1796875" style="258" customWidth="1"/>
    <col min="11793" max="12025" width="10.90625" style="258"/>
    <col min="12026" max="12026" width="3.54296875" style="258" customWidth="1"/>
    <col min="12027" max="12027" width="25.453125" style="258" customWidth="1"/>
    <col min="12028" max="12028" width="22.26953125" style="258" bestFit="1" customWidth="1"/>
    <col min="12029" max="12029" width="17.453125" style="258" customWidth="1"/>
    <col min="12030" max="12030" width="18.1796875" style="258" customWidth="1"/>
    <col min="12031" max="12032" width="17.1796875" style="258" customWidth="1"/>
    <col min="12033" max="12033" width="37" style="258" bestFit="1" customWidth="1"/>
    <col min="12034" max="12034" width="17.1796875" style="258" customWidth="1"/>
    <col min="12035" max="12035" width="22.54296875" style="258" bestFit="1" customWidth="1"/>
    <col min="12036" max="12036" width="16.453125" style="258" customWidth="1"/>
    <col min="12037" max="12048" width="4.1796875" style="258" customWidth="1"/>
    <col min="12049" max="12281" width="10.90625" style="258"/>
    <col min="12282" max="12282" width="3.54296875" style="258" customWidth="1"/>
    <col min="12283" max="12283" width="25.453125" style="258" customWidth="1"/>
    <col min="12284" max="12284" width="22.26953125" style="258" bestFit="1" customWidth="1"/>
    <col min="12285" max="12285" width="17.453125" style="258" customWidth="1"/>
    <col min="12286" max="12286" width="18.1796875" style="258" customWidth="1"/>
    <col min="12287" max="12288" width="17.1796875" style="258" customWidth="1"/>
    <col min="12289" max="12289" width="37" style="258" bestFit="1" customWidth="1"/>
    <col min="12290" max="12290" width="17.1796875" style="258" customWidth="1"/>
    <col min="12291" max="12291" width="22.54296875" style="258" bestFit="1" customWidth="1"/>
    <col min="12292" max="12292" width="16.453125" style="258" customWidth="1"/>
    <col min="12293" max="12304" width="4.1796875" style="258" customWidth="1"/>
    <col min="12305" max="12537" width="10.90625" style="258"/>
    <col min="12538" max="12538" width="3.54296875" style="258" customWidth="1"/>
    <col min="12539" max="12539" width="25.453125" style="258" customWidth="1"/>
    <col min="12540" max="12540" width="22.26953125" style="258" bestFit="1" customWidth="1"/>
    <col min="12541" max="12541" width="17.453125" style="258" customWidth="1"/>
    <col min="12542" max="12542" width="18.1796875" style="258" customWidth="1"/>
    <col min="12543" max="12544" width="17.1796875" style="258" customWidth="1"/>
    <col min="12545" max="12545" width="37" style="258" bestFit="1" customWidth="1"/>
    <col min="12546" max="12546" width="17.1796875" style="258" customWidth="1"/>
    <col min="12547" max="12547" width="22.54296875" style="258" bestFit="1" customWidth="1"/>
    <col min="12548" max="12548" width="16.453125" style="258" customWidth="1"/>
    <col min="12549" max="12560" width="4.1796875" style="258" customWidth="1"/>
    <col min="12561" max="12793" width="10.90625" style="258"/>
    <col min="12794" max="12794" width="3.54296875" style="258" customWidth="1"/>
    <col min="12795" max="12795" width="25.453125" style="258" customWidth="1"/>
    <col min="12796" max="12796" width="22.26953125" style="258" bestFit="1" customWidth="1"/>
    <col min="12797" max="12797" width="17.453125" style="258" customWidth="1"/>
    <col min="12798" max="12798" width="18.1796875" style="258" customWidth="1"/>
    <col min="12799" max="12800" width="17.1796875" style="258" customWidth="1"/>
    <col min="12801" max="12801" width="37" style="258" bestFit="1" customWidth="1"/>
    <col min="12802" max="12802" width="17.1796875" style="258" customWidth="1"/>
    <col min="12803" max="12803" width="22.54296875" style="258" bestFit="1" customWidth="1"/>
    <col min="12804" max="12804" width="16.453125" style="258" customWidth="1"/>
    <col min="12805" max="12816" width="4.1796875" style="258" customWidth="1"/>
    <col min="12817" max="13049" width="10.90625" style="258"/>
    <col min="13050" max="13050" width="3.54296875" style="258" customWidth="1"/>
    <col min="13051" max="13051" width="25.453125" style="258" customWidth="1"/>
    <col min="13052" max="13052" width="22.26953125" style="258" bestFit="1" customWidth="1"/>
    <col min="13053" max="13053" width="17.453125" style="258" customWidth="1"/>
    <col min="13054" max="13054" width="18.1796875" style="258" customWidth="1"/>
    <col min="13055" max="13056" width="17.1796875" style="258" customWidth="1"/>
    <col min="13057" max="13057" width="37" style="258" bestFit="1" customWidth="1"/>
    <col min="13058" max="13058" width="17.1796875" style="258" customWidth="1"/>
    <col min="13059" max="13059" width="22.54296875" style="258" bestFit="1" customWidth="1"/>
    <col min="13060" max="13060" width="16.453125" style="258" customWidth="1"/>
    <col min="13061" max="13072" width="4.1796875" style="258" customWidth="1"/>
    <col min="13073" max="13305" width="10.90625" style="258"/>
    <col min="13306" max="13306" width="3.54296875" style="258" customWidth="1"/>
    <col min="13307" max="13307" width="25.453125" style="258" customWidth="1"/>
    <col min="13308" max="13308" width="22.26953125" style="258" bestFit="1" customWidth="1"/>
    <col min="13309" max="13309" width="17.453125" style="258" customWidth="1"/>
    <col min="13310" max="13310" width="18.1796875" style="258" customWidth="1"/>
    <col min="13311" max="13312" width="17.1796875" style="258" customWidth="1"/>
    <col min="13313" max="13313" width="37" style="258" bestFit="1" customWidth="1"/>
    <col min="13314" max="13314" width="17.1796875" style="258" customWidth="1"/>
    <col min="13315" max="13315" width="22.54296875" style="258" bestFit="1" customWidth="1"/>
    <col min="13316" max="13316" width="16.453125" style="258" customWidth="1"/>
    <col min="13317" max="13328" width="4.1796875" style="258" customWidth="1"/>
    <col min="13329" max="13561" width="10.90625" style="258"/>
    <col min="13562" max="13562" width="3.54296875" style="258" customWidth="1"/>
    <col min="13563" max="13563" width="25.453125" style="258" customWidth="1"/>
    <col min="13564" max="13564" width="22.26953125" style="258" bestFit="1" customWidth="1"/>
    <col min="13565" max="13565" width="17.453125" style="258" customWidth="1"/>
    <col min="13566" max="13566" width="18.1796875" style="258" customWidth="1"/>
    <col min="13567" max="13568" width="17.1796875" style="258" customWidth="1"/>
    <col min="13569" max="13569" width="37" style="258" bestFit="1" customWidth="1"/>
    <col min="13570" max="13570" width="17.1796875" style="258" customWidth="1"/>
    <col min="13571" max="13571" width="22.54296875" style="258" bestFit="1" customWidth="1"/>
    <col min="13572" max="13572" width="16.453125" style="258" customWidth="1"/>
    <col min="13573" max="13584" width="4.1796875" style="258" customWidth="1"/>
    <col min="13585" max="13817" width="10.90625" style="258"/>
    <col min="13818" max="13818" width="3.54296875" style="258" customWidth="1"/>
    <col min="13819" max="13819" width="25.453125" style="258" customWidth="1"/>
    <col min="13820" max="13820" width="22.26953125" style="258" bestFit="1" customWidth="1"/>
    <col min="13821" max="13821" width="17.453125" style="258" customWidth="1"/>
    <col min="13822" max="13822" width="18.1796875" style="258" customWidth="1"/>
    <col min="13823" max="13824" width="17.1796875" style="258" customWidth="1"/>
    <col min="13825" max="13825" width="37" style="258" bestFit="1" customWidth="1"/>
    <col min="13826" max="13826" width="17.1796875" style="258" customWidth="1"/>
    <col min="13827" max="13827" width="22.54296875" style="258" bestFit="1" customWidth="1"/>
    <col min="13828" max="13828" width="16.453125" style="258" customWidth="1"/>
    <col min="13829" max="13840" width="4.1796875" style="258" customWidth="1"/>
    <col min="13841" max="14073" width="10.90625" style="258"/>
    <col min="14074" max="14074" width="3.54296875" style="258" customWidth="1"/>
    <col min="14075" max="14075" width="25.453125" style="258" customWidth="1"/>
    <col min="14076" max="14076" width="22.26953125" style="258" bestFit="1" customWidth="1"/>
    <col min="14077" max="14077" width="17.453125" style="258" customWidth="1"/>
    <col min="14078" max="14078" width="18.1796875" style="258" customWidth="1"/>
    <col min="14079" max="14080" width="17.1796875" style="258" customWidth="1"/>
    <col min="14081" max="14081" width="37" style="258" bestFit="1" customWidth="1"/>
    <col min="14082" max="14082" width="17.1796875" style="258" customWidth="1"/>
    <col min="14083" max="14083" width="22.54296875" style="258" bestFit="1" customWidth="1"/>
    <col min="14084" max="14084" width="16.453125" style="258" customWidth="1"/>
    <col min="14085" max="14096" width="4.1796875" style="258" customWidth="1"/>
    <col min="14097" max="14329" width="10.90625" style="258"/>
    <col min="14330" max="14330" width="3.54296875" style="258" customWidth="1"/>
    <col min="14331" max="14331" width="25.453125" style="258" customWidth="1"/>
    <col min="14332" max="14332" width="22.26953125" style="258" bestFit="1" customWidth="1"/>
    <col min="14333" max="14333" width="17.453125" style="258" customWidth="1"/>
    <col min="14334" max="14334" width="18.1796875" style="258" customWidth="1"/>
    <col min="14335" max="14336" width="17.1796875" style="258" customWidth="1"/>
    <col min="14337" max="14337" width="37" style="258" bestFit="1" customWidth="1"/>
    <col min="14338" max="14338" width="17.1796875" style="258" customWidth="1"/>
    <col min="14339" max="14339" width="22.54296875" style="258" bestFit="1" customWidth="1"/>
    <col min="14340" max="14340" width="16.453125" style="258" customWidth="1"/>
    <col min="14341" max="14352" width="4.1796875" style="258" customWidth="1"/>
    <col min="14353" max="14585" width="10.90625" style="258"/>
    <col min="14586" max="14586" width="3.54296875" style="258" customWidth="1"/>
    <col min="14587" max="14587" width="25.453125" style="258" customWidth="1"/>
    <col min="14588" max="14588" width="22.26953125" style="258" bestFit="1" customWidth="1"/>
    <col min="14589" max="14589" width="17.453125" style="258" customWidth="1"/>
    <col min="14590" max="14590" width="18.1796875" style="258" customWidth="1"/>
    <col min="14591" max="14592" width="17.1796875" style="258" customWidth="1"/>
    <col min="14593" max="14593" width="37" style="258" bestFit="1" customWidth="1"/>
    <col min="14594" max="14594" width="17.1796875" style="258" customWidth="1"/>
    <col min="14595" max="14595" width="22.54296875" style="258" bestFit="1" customWidth="1"/>
    <col min="14596" max="14596" width="16.453125" style="258" customWidth="1"/>
    <col min="14597" max="14608" width="4.1796875" style="258" customWidth="1"/>
    <col min="14609" max="14841" width="10.90625" style="258"/>
    <col min="14842" max="14842" width="3.54296875" style="258" customWidth="1"/>
    <col min="14843" max="14843" width="25.453125" style="258" customWidth="1"/>
    <col min="14844" max="14844" width="22.26953125" style="258" bestFit="1" customWidth="1"/>
    <col min="14845" max="14845" width="17.453125" style="258" customWidth="1"/>
    <col min="14846" max="14846" width="18.1796875" style="258" customWidth="1"/>
    <col min="14847" max="14848" width="17.1796875" style="258" customWidth="1"/>
    <col min="14849" max="14849" width="37" style="258" bestFit="1" customWidth="1"/>
    <col min="14850" max="14850" width="17.1796875" style="258" customWidth="1"/>
    <col min="14851" max="14851" width="22.54296875" style="258" bestFit="1" customWidth="1"/>
    <col min="14852" max="14852" width="16.453125" style="258" customWidth="1"/>
    <col min="14853" max="14864" width="4.1796875" style="258" customWidth="1"/>
    <col min="14865" max="15097" width="10.90625" style="258"/>
    <col min="15098" max="15098" width="3.54296875" style="258" customWidth="1"/>
    <col min="15099" max="15099" width="25.453125" style="258" customWidth="1"/>
    <col min="15100" max="15100" width="22.26953125" style="258" bestFit="1" customWidth="1"/>
    <col min="15101" max="15101" width="17.453125" style="258" customWidth="1"/>
    <col min="15102" max="15102" width="18.1796875" style="258" customWidth="1"/>
    <col min="15103" max="15104" width="17.1796875" style="258" customWidth="1"/>
    <col min="15105" max="15105" width="37" style="258" bestFit="1" customWidth="1"/>
    <col min="15106" max="15106" width="17.1796875" style="258" customWidth="1"/>
    <col min="15107" max="15107" width="22.54296875" style="258" bestFit="1" customWidth="1"/>
    <col min="15108" max="15108" width="16.453125" style="258" customWidth="1"/>
    <col min="15109" max="15120" width="4.1796875" style="258" customWidth="1"/>
    <col min="15121" max="15353" width="10.90625" style="258"/>
    <col min="15354" max="15354" width="3.54296875" style="258" customWidth="1"/>
    <col min="15355" max="15355" width="25.453125" style="258" customWidth="1"/>
    <col min="15356" max="15356" width="22.26953125" style="258" bestFit="1" customWidth="1"/>
    <col min="15357" max="15357" width="17.453125" style="258" customWidth="1"/>
    <col min="15358" max="15358" width="18.1796875" style="258" customWidth="1"/>
    <col min="15359" max="15360" width="17.1796875" style="258" customWidth="1"/>
    <col min="15361" max="15361" width="37" style="258" bestFit="1" customWidth="1"/>
    <col min="15362" max="15362" width="17.1796875" style="258" customWidth="1"/>
    <col min="15363" max="15363" width="22.54296875" style="258" bestFit="1" customWidth="1"/>
    <col min="15364" max="15364" width="16.453125" style="258" customWidth="1"/>
    <col min="15365" max="15376" width="4.1796875" style="258" customWidth="1"/>
    <col min="15377" max="15609" width="10.90625" style="258"/>
    <col min="15610" max="15610" width="3.54296875" style="258" customWidth="1"/>
    <col min="15611" max="15611" width="25.453125" style="258" customWidth="1"/>
    <col min="15612" max="15612" width="22.26953125" style="258" bestFit="1" customWidth="1"/>
    <col min="15613" max="15613" width="17.453125" style="258" customWidth="1"/>
    <col min="15614" max="15614" width="18.1796875" style="258" customWidth="1"/>
    <col min="15615" max="15616" width="17.1796875" style="258" customWidth="1"/>
    <col min="15617" max="15617" width="37" style="258" bestFit="1" customWidth="1"/>
    <col min="15618" max="15618" width="17.1796875" style="258" customWidth="1"/>
    <col min="15619" max="15619" width="22.54296875" style="258" bestFit="1" customWidth="1"/>
    <col min="15620" max="15620" width="16.453125" style="258" customWidth="1"/>
    <col min="15621" max="15632" width="4.1796875" style="258" customWidth="1"/>
    <col min="15633" max="15865" width="10.90625" style="258"/>
    <col min="15866" max="15866" width="3.54296875" style="258" customWidth="1"/>
    <col min="15867" max="15867" width="25.453125" style="258" customWidth="1"/>
    <col min="15868" max="15868" width="22.26953125" style="258" bestFit="1" customWidth="1"/>
    <col min="15869" max="15869" width="17.453125" style="258" customWidth="1"/>
    <col min="15870" max="15870" width="18.1796875" style="258" customWidth="1"/>
    <col min="15871" max="15872" width="17.1796875" style="258" customWidth="1"/>
    <col min="15873" max="15873" width="37" style="258" bestFit="1" customWidth="1"/>
    <col min="15874" max="15874" width="17.1796875" style="258" customWidth="1"/>
    <col min="15875" max="15875" width="22.54296875" style="258" bestFit="1" customWidth="1"/>
    <col min="15876" max="15876" width="16.453125" style="258" customWidth="1"/>
    <col min="15877" max="15888" width="4.1796875" style="258" customWidth="1"/>
    <col min="15889" max="16121" width="10.90625" style="258"/>
    <col min="16122" max="16122" width="3.54296875" style="258" customWidth="1"/>
    <col min="16123" max="16123" width="25.453125" style="258" customWidth="1"/>
    <col min="16124" max="16124" width="22.26953125" style="258" bestFit="1" customWidth="1"/>
    <col min="16125" max="16125" width="17.453125" style="258" customWidth="1"/>
    <col min="16126" max="16126" width="18.1796875" style="258" customWidth="1"/>
    <col min="16127" max="16128" width="17.1796875" style="258" customWidth="1"/>
    <col min="16129" max="16129" width="37" style="258" bestFit="1" customWidth="1"/>
    <col min="16130" max="16130" width="17.1796875" style="258" customWidth="1"/>
    <col min="16131" max="16131" width="22.54296875" style="258" bestFit="1" customWidth="1"/>
    <col min="16132" max="16132" width="16.453125" style="258" customWidth="1"/>
    <col min="16133" max="16144" width="4.1796875" style="258" customWidth="1"/>
    <col min="16145" max="16373" width="10.90625" style="258"/>
    <col min="16374" max="16384" width="11.453125" style="258" customWidth="1"/>
  </cols>
  <sheetData>
    <row r="1" spans="1:26" x14ac:dyDescent="0.35">
      <c r="A1" s="258" t="s">
        <v>1612</v>
      </c>
    </row>
    <row r="2" spans="1:26" x14ac:dyDescent="0.35">
      <c r="F2" s="42"/>
      <c r="G2" s="42"/>
      <c r="H2" s="42"/>
      <c r="I2" s="42"/>
      <c r="J2" s="42"/>
      <c r="K2" s="42"/>
      <c r="L2" s="42"/>
      <c r="M2" s="42"/>
      <c r="N2" s="42"/>
      <c r="O2" s="473"/>
      <c r="P2" s="473"/>
      <c r="Q2" s="473"/>
      <c r="R2" s="42"/>
      <c r="S2" s="42"/>
      <c r="T2" s="42"/>
      <c r="U2" s="473"/>
      <c r="V2" s="473"/>
      <c r="W2" s="473"/>
      <c r="X2" s="42"/>
      <c r="Y2" s="42"/>
    </row>
    <row r="3" spans="1:26" ht="22.5" customHeight="1" x14ac:dyDescent="0.35">
      <c r="C3" s="1197"/>
      <c r="D3" s="1197"/>
      <c r="E3" s="1197"/>
      <c r="F3" s="1199"/>
      <c r="G3" s="1199"/>
      <c r="H3" s="1199"/>
      <c r="I3" s="1199"/>
      <c r="J3" s="1199"/>
      <c r="K3" s="1199"/>
      <c r="L3" s="1199"/>
      <c r="M3" s="1199"/>
      <c r="N3" s="1199"/>
      <c r="O3" s="1251"/>
      <c r="P3" s="1251"/>
      <c r="Q3" s="1251"/>
      <c r="R3" s="1199"/>
      <c r="S3" s="1199"/>
      <c r="T3" s="1199"/>
      <c r="U3" s="1251"/>
      <c r="V3" s="1251"/>
      <c r="W3" s="1251"/>
      <c r="X3" s="1199"/>
      <c r="Y3" s="42"/>
    </row>
    <row r="4" spans="1:26" ht="10" customHeight="1" x14ac:dyDescent="0.35">
      <c r="C4" s="1197"/>
      <c r="D4" s="1197"/>
      <c r="E4" s="1197"/>
      <c r="F4" s="1199"/>
      <c r="G4" s="1199"/>
      <c r="H4" s="1199"/>
      <c r="I4" s="1199"/>
      <c r="J4" s="1199"/>
      <c r="K4" s="1199"/>
      <c r="L4" s="1199"/>
      <c r="M4" s="1199"/>
      <c r="N4" s="1199"/>
      <c r="O4" s="1251"/>
      <c r="P4" s="1251"/>
      <c r="Q4" s="1251"/>
      <c r="R4" s="1199"/>
      <c r="S4" s="1199"/>
      <c r="T4" s="1199"/>
      <c r="U4" s="1251"/>
      <c r="V4" s="1251"/>
      <c r="W4" s="1251"/>
      <c r="X4" s="1199"/>
      <c r="Y4" s="42"/>
    </row>
    <row r="5" spans="1:26" ht="17.5" x14ac:dyDescent="0.35">
      <c r="B5" s="1780" t="s">
        <v>858</v>
      </c>
      <c r="C5" s="1780"/>
      <c r="D5" s="1780"/>
      <c r="E5" s="1780"/>
      <c r="F5" s="1780"/>
      <c r="G5" s="1780"/>
      <c r="H5" s="1780"/>
      <c r="I5" s="1780"/>
      <c r="J5" s="1780"/>
      <c r="K5" s="1780"/>
      <c r="L5" s="1780"/>
      <c r="M5" s="1780"/>
      <c r="N5" s="1780"/>
      <c r="O5" s="1780"/>
      <c r="P5" s="1780"/>
      <c r="Q5" s="1780"/>
      <c r="R5" s="1780"/>
      <c r="S5" s="1780"/>
      <c r="T5" s="1780"/>
      <c r="U5" s="1780"/>
      <c r="V5" s="1780"/>
      <c r="W5" s="1780"/>
      <c r="X5" s="1780"/>
      <c r="Y5" s="1780"/>
      <c r="Z5" s="1780"/>
    </row>
    <row r="6" spans="1:26" ht="17.5" x14ac:dyDescent="0.35">
      <c r="B6" s="1780" t="s">
        <v>1805</v>
      </c>
      <c r="C6" s="1780"/>
      <c r="D6" s="1780"/>
      <c r="E6" s="1780"/>
      <c r="F6" s="1780"/>
      <c r="G6" s="1780"/>
      <c r="H6" s="1780"/>
      <c r="I6" s="1780"/>
      <c r="J6" s="1780"/>
      <c r="K6" s="1780"/>
      <c r="L6" s="1780"/>
      <c r="M6" s="1780"/>
      <c r="N6" s="1780"/>
      <c r="O6" s="1780"/>
      <c r="P6" s="1780"/>
      <c r="Q6" s="1780"/>
      <c r="R6" s="1780"/>
      <c r="S6" s="1780"/>
      <c r="T6" s="1780"/>
      <c r="U6" s="1780"/>
      <c r="V6" s="1780"/>
      <c r="W6" s="1780"/>
      <c r="X6" s="1780"/>
      <c r="Y6" s="1780"/>
      <c r="Z6" s="1780"/>
    </row>
    <row r="7" spans="1:26" ht="17.5" x14ac:dyDescent="0.35">
      <c r="B7" s="1780"/>
      <c r="C7" s="1780"/>
      <c r="D7" s="1780"/>
      <c r="E7" s="1780"/>
      <c r="F7" s="1780"/>
      <c r="G7" s="1780"/>
      <c r="H7" s="1780"/>
      <c r="I7" s="1780"/>
      <c r="J7" s="1780"/>
      <c r="K7" s="1780"/>
      <c r="L7" s="1780"/>
      <c r="M7" s="1780"/>
      <c r="N7" s="1780"/>
      <c r="O7" s="1780"/>
      <c r="P7" s="1780"/>
      <c r="Q7" s="1780"/>
      <c r="R7" s="1780"/>
      <c r="S7" s="1780"/>
      <c r="T7" s="1780"/>
      <c r="U7" s="1780"/>
      <c r="V7" s="1780"/>
      <c r="W7" s="1780"/>
      <c r="X7" s="1780"/>
      <c r="Y7" s="1780"/>
      <c r="Z7" s="1780"/>
    </row>
    <row r="8" spans="1:26" ht="15.75" customHeight="1" x14ac:dyDescent="0.35">
      <c r="B8" s="1501" t="s">
        <v>1533</v>
      </c>
      <c r="C8" s="1501" t="s">
        <v>1613</v>
      </c>
      <c r="D8" s="1501" t="s">
        <v>1535</v>
      </c>
      <c r="E8" s="1501" t="s">
        <v>1536</v>
      </c>
      <c r="F8" s="1501" t="s">
        <v>1537</v>
      </c>
      <c r="G8" s="1501" t="s">
        <v>1538</v>
      </c>
      <c r="H8" s="1501" t="s">
        <v>1539</v>
      </c>
      <c r="I8" s="1501" t="s">
        <v>1540</v>
      </c>
      <c r="J8" s="1501" t="s">
        <v>1541</v>
      </c>
      <c r="K8" s="1571" t="s">
        <v>1614</v>
      </c>
      <c r="L8" s="1571" t="s">
        <v>1615</v>
      </c>
      <c r="M8" s="1571" t="s">
        <v>1616</v>
      </c>
      <c r="N8" s="1501" t="s">
        <v>1542</v>
      </c>
      <c r="O8" s="1501" t="s">
        <v>21</v>
      </c>
      <c r="P8" s="1501"/>
      <c r="Q8" s="1501"/>
      <c r="R8" s="1501" t="s">
        <v>22</v>
      </c>
      <c r="S8" s="1501"/>
      <c r="T8" s="1501"/>
      <c r="U8" s="1501" t="s">
        <v>23</v>
      </c>
      <c r="V8" s="1501"/>
      <c r="W8" s="1501"/>
      <c r="X8" s="1501" t="s">
        <v>24</v>
      </c>
      <c r="Y8" s="1501"/>
      <c r="Z8" s="1501"/>
    </row>
    <row r="9" spans="1:26" s="1201" customFormat="1" ht="42" customHeight="1" x14ac:dyDescent="0.35">
      <c r="B9" s="1501"/>
      <c r="C9" s="1501"/>
      <c r="D9" s="1501"/>
      <c r="E9" s="1501"/>
      <c r="F9" s="1501"/>
      <c r="G9" s="1501"/>
      <c r="H9" s="1501"/>
      <c r="I9" s="1501"/>
      <c r="J9" s="1501"/>
      <c r="K9" s="1573"/>
      <c r="L9" s="1573"/>
      <c r="M9" s="1573"/>
      <c r="N9" s="1501"/>
      <c r="O9" s="1252" t="s">
        <v>1543</v>
      </c>
      <c r="P9" s="1252" t="s">
        <v>1544</v>
      </c>
      <c r="Q9" s="1252" t="s">
        <v>1545</v>
      </c>
      <c r="R9" s="1252" t="s">
        <v>1546</v>
      </c>
      <c r="S9" s="1252" t="s">
        <v>1547</v>
      </c>
      <c r="T9" s="1252" t="s">
        <v>1548</v>
      </c>
      <c r="U9" s="1252" t="s">
        <v>1549</v>
      </c>
      <c r="V9" s="1252" t="s">
        <v>1550</v>
      </c>
      <c r="W9" s="1252" t="s">
        <v>1551</v>
      </c>
      <c r="X9" s="1252" t="s">
        <v>1552</v>
      </c>
      <c r="Y9" s="1252" t="s">
        <v>1553</v>
      </c>
      <c r="Z9" s="1252" t="s">
        <v>1554</v>
      </c>
    </row>
    <row r="10" spans="1:26" ht="74.5" customHeight="1" x14ac:dyDescent="0.35">
      <c r="B10" s="601" t="s">
        <v>1617</v>
      </c>
      <c r="C10" s="1417" t="s">
        <v>1618</v>
      </c>
      <c r="D10" s="1417" t="s">
        <v>1588</v>
      </c>
      <c r="E10" s="1417" t="s">
        <v>1619</v>
      </c>
      <c r="F10" s="1417" t="s">
        <v>1620</v>
      </c>
      <c r="G10" s="1417" t="s">
        <v>1621</v>
      </c>
      <c r="H10" s="1417" t="s">
        <v>1622</v>
      </c>
      <c r="I10" s="1417" t="s">
        <v>143</v>
      </c>
      <c r="J10" s="1417" t="s">
        <v>1623</v>
      </c>
      <c r="K10" s="1417" t="s">
        <v>1624</v>
      </c>
      <c r="L10" s="1254">
        <v>45692</v>
      </c>
      <c r="M10" s="1417" t="s">
        <v>1625</v>
      </c>
      <c r="N10" s="1422">
        <v>100000</v>
      </c>
      <c r="O10" s="1423" t="s">
        <v>66</v>
      </c>
      <c r="P10" s="1423" t="s">
        <v>66</v>
      </c>
      <c r="Q10" s="1423" t="s">
        <v>66</v>
      </c>
      <c r="R10" s="1423" t="s">
        <v>66</v>
      </c>
      <c r="S10" s="1423" t="s">
        <v>66</v>
      </c>
      <c r="T10" s="1423" t="s">
        <v>66</v>
      </c>
      <c r="U10" s="1423" t="s">
        <v>66</v>
      </c>
      <c r="V10" s="1423" t="s">
        <v>66</v>
      </c>
      <c r="W10" s="1423" t="s">
        <v>66</v>
      </c>
      <c r="X10" s="1423" t="s">
        <v>66</v>
      </c>
      <c r="Y10" s="1423" t="s">
        <v>66</v>
      </c>
      <c r="Z10" s="1423" t="s">
        <v>66</v>
      </c>
    </row>
    <row r="11" spans="1:26" ht="72" customHeight="1" x14ac:dyDescent="0.35">
      <c r="B11" s="601" t="s">
        <v>1626</v>
      </c>
      <c r="C11" s="1417" t="s">
        <v>1627</v>
      </c>
      <c r="D11" s="1417" t="s">
        <v>1588</v>
      </c>
      <c r="E11" s="1417" t="s">
        <v>1628</v>
      </c>
      <c r="F11" s="1417" t="s">
        <v>1629</v>
      </c>
      <c r="G11" s="1417" t="s">
        <v>1621</v>
      </c>
      <c r="H11" s="1417" t="s">
        <v>1630</v>
      </c>
      <c r="I11" s="1417" t="s">
        <v>417</v>
      </c>
      <c r="J11" s="1417" t="s">
        <v>1631</v>
      </c>
      <c r="K11" s="1417" t="s">
        <v>1632</v>
      </c>
      <c r="L11" s="1254">
        <v>45328</v>
      </c>
      <c r="M11" s="1417" t="s">
        <v>1633</v>
      </c>
      <c r="N11" s="1422">
        <v>80000</v>
      </c>
      <c r="O11" s="1423"/>
      <c r="P11" s="1423"/>
      <c r="Q11" s="1423"/>
      <c r="R11" s="1253"/>
      <c r="S11" s="1253"/>
      <c r="T11" s="1253"/>
      <c r="U11" s="1423"/>
      <c r="V11" s="1253"/>
      <c r="W11" s="1253"/>
      <c r="X11" s="1423" t="s">
        <v>66</v>
      </c>
      <c r="Y11" s="1255"/>
      <c r="Z11" s="1255"/>
    </row>
    <row r="12" spans="1:26" ht="66" customHeight="1" x14ac:dyDescent="0.35">
      <c r="B12" s="601" t="s">
        <v>1634</v>
      </c>
      <c r="C12" s="1417" t="s">
        <v>1635</v>
      </c>
      <c r="D12" s="601" t="s">
        <v>1588</v>
      </c>
      <c r="E12" s="1417" t="s">
        <v>1636</v>
      </c>
      <c r="F12" s="601"/>
      <c r="G12" s="601" t="s">
        <v>1621</v>
      </c>
      <c r="H12" s="1417" t="s">
        <v>1637</v>
      </c>
      <c r="I12" s="1417" t="s">
        <v>143</v>
      </c>
      <c r="J12" s="1417" t="s">
        <v>1631</v>
      </c>
      <c r="K12" s="1417" t="s">
        <v>1638</v>
      </c>
      <c r="L12" s="1254">
        <v>45439</v>
      </c>
      <c r="M12" s="1417" t="s">
        <v>1639</v>
      </c>
      <c r="N12" s="1422">
        <v>1200000</v>
      </c>
      <c r="O12" s="1423" t="s">
        <v>66</v>
      </c>
      <c r="P12" s="1423" t="s">
        <v>66</v>
      </c>
      <c r="Q12" s="1423" t="s">
        <v>66</v>
      </c>
      <c r="R12" s="1423" t="s">
        <v>66</v>
      </c>
      <c r="S12" s="1423" t="s">
        <v>66</v>
      </c>
      <c r="T12" s="1423" t="s">
        <v>66</v>
      </c>
      <c r="U12" s="1423" t="s">
        <v>66</v>
      </c>
      <c r="V12" s="1423" t="s">
        <v>66</v>
      </c>
      <c r="W12" s="1423" t="s">
        <v>66</v>
      </c>
      <c r="X12" s="1423" t="s">
        <v>66</v>
      </c>
      <c r="Y12" s="1423" t="s">
        <v>66</v>
      </c>
      <c r="Z12" s="1423" t="s">
        <v>66</v>
      </c>
    </row>
    <row r="13" spans="1:26" ht="68" customHeight="1" x14ac:dyDescent="0.35">
      <c r="B13" s="601" t="s">
        <v>1640</v>
      </c>
      <c r="C13" s="1417" t="s">
        <v>1641</v>
      </c>
      <c r="D13" s="601" t="s">
        <v>1588</v>
      </c>
      <c r="E13" s="1417" t="s">
        <v>1642</v>
      </c>
      <c r="F13" s="1417" t="s">
        <v>511</v>
      </c>
      <c r="G13" s="1417" t="s">
        <v>1643</v>
      </c>
      <c r="H13" s="1417" t="s">
        <v>1644</v>
      </c>
      <c r="I13" s="1417" t="s">
        <v>417</v>
      </c>
      <c r="J13" s="1417" t="s">
        <v>1631</v>
      </c>
      <c r="K13" s="1417" t="s">
        <v>1645</v>
      </c>
      <c r="L13" s="1254">
        <v>45791</v>
      </c>
      <c r="M13" s="1417" t="s">
        <v>1646</v>
      </c>
      <c r="N13" s="1422">
        <v>60000</v>
      </c>
      <c r="O13" s="1423"/>
      <c r="P13" s="1423"/>
      <c r="Q13" s="1423"/>
      <c r="R13" s="1423"/>
      <c r="S13" s="1423" t="s">
        <v>66</v>
      </c>
      <c r="T13" s="1255"/>
      <c r="U13" s="1255"/>
      <c r="V13" s="1255"/>
      <c r="W13" s="1255"/>
      <c r="X13" s="1255"/>
      <c r="Y13" s="1255"/>
      <c r="Z13" s="1255"/>
    </row>
    <row r="14" spans="1:26" ht="86.25" customHeight="1" x14ac:dyDescent="0.35">
      <c r="B14" s="1859" t="s">
        <v>1647</v>
      </c>
      <c r="C14" s="1859" t="s">
        <v>1648</v>
      </c>
      <c r="D14" s="1863" t="s">
        <v>1588</v>
      </c>
      <c r="E14" s="1866" t="s">
        <v>1649</v>
      </c>
      <c r="F14" s="1866" t="s">
        <v>1650</v>
      </c>
      <c r="G14" s="1421" t="s">
        <v>1621</v>
      </c>
      <c r="H14" s="1866" t="s">
        <v>1651</v>
      </c>
      <c r="I14" s="1421" t="s">
        <v>1652</v>
      </c>
      <c r="J14" s="1866" t="s">
        <v>1631</v>
      </c>
      <c r="K14" s="1417" t="s">
        <v>1653</v>
      </c>
      <c r="L14" s="1254">
        <v>45791</v>
      </c>
      <c r="M14" s="1417" t="s">
        <v>1654</v>
      </c>
      <c r="N14" s="1422">
        <v>130000</v>
      </c>
      <c r="O14" s="1423" t="s">
        <v>66</v>
      </c>
      <c r="P14" s="1253"/>
      <c r="Q14" s="1253"/>
      <c r="R14" s="1256"/>
      <c r="S14" s="1423" t="s">
        <v>66</v>
      </c>
      <c r="T14" s="476"/>
      <c r="U14" s="1253"/>
      <c r="V14" s="1423" t="s">
        <v>66</v>
      </c>
      <c r="W14" s="1253"/>
      <c r="X14" s="1253"/>
      <c r="Y14" s="1423" t="s">
        <v>66</v>
      </c>
      <c r="Z14" s="1256"/>
    </row>
    <row r="15" spans="1:26" ht="86.25" customHeight="1" x14ac:dyDescent="0.35">
      <c r="B15" s="1857"/>
      <c r="C15" s="1857"/>
      <c r="D15" s="1864"/>
      <c r="E15" s="1866"/>
      <c r="F15" s="1866"/>
      <c r="G15" s="1421" t="s">
        <v>1621</v>
      </c>
      <c r="H15" s="1866"/>
      <c r="I15" s="1421" t="s">
        <v>1652</v>
      </c>
      <c r="J15" s="1866"/>
      <c r="K15" s="1421" t="s">
        <v>1655</v>
      </c>
      <c r="L15" s="1257">
        <v>45723</v>
      </c>
      <c r="M15" s="1421" t="s">
        <v>1656</v>
      </c>
      <c r="N15" s="1422">
        <v>350000</v>
      </c>
      <c r="O15" s="18"/>
      <c r="P15" s="703" t="s">
        <v>66</v>
      </c>
      <c r="Q15" s="446"/>
      <c r="R15" s="703"/>
      <c r="S15" s="703" t="s">
        <v>66</v>
      </c>
      <c r="T15" s="446"/>
      <c r="U15" s="446"/>
      <c r="V15" s="703" t="s">
        <v>66</v>
      </c>
      <c r="W15" s="703"/>
      <c r="X15" s="446"/>
      <c r="Y15" s="703" t="s">
        <v>66</v>
      </c>
      <c r="Z15" s="1258"/>
    </row>
    <row r="16" spans="1:26" ht="31" x14ac:dyDescent="0.35">
      <c r="B16" s="1857"/>
      <c r="C16" s="1857"/>
      <c r="D16" s="1864"/>
      <c r="E16" s="1866"/>
      <c r="F16" s="1866"/>
      <c r="G16" s="1866" t="s">
        <v>1621</v>
      </c>
      <c r="H16" s="1866"/>
      <c r="I16" s="1421" t="s">
        <v>1657</v>
      </c>
      <c r="J16" s="1866"/>
      <c r="K16" s="1866" t="s">
        <v>1658</v>
      </c>
      <c r="L16" s="1862">
        <v>45784</v>
      </c>
      <c r="M16" s="1421" t="s">
        <v>1659</v>
      </c>
      <c r="N16" s="1856">
        <v>451000.00000000006</v>
      </c>
      <c r="O16" s="18"/>
      <c r="P16" s="703"/>
      <c r="Q16" s="703" t="s">
        <v>66</v>
      </c>
      <c r="R16" s="703"/>
      <c r="S16" s="446"/>
      <c r="T16" s="703" t="s">
        <v>66</v>
      </c>
      <c r="U16" s="703"/>
      <c r="V16" s="703"/>
      <c r="W16" s="703" t="s">
        <v>66</v>
      </c>
      <c r="X16" s="703"/>
      <c r="Y16" s="703"/>
      <c r="Z16" s="703" t="s">
        <v>66</v>
      </c>
    </row>
    <row r="17" spans="2:26" ht="31" x14ac:dyDescent="0.35">
      <c r="B17" s="1857"/>
      <c r="C17" s="1857"/>
      <c r="D17" s="1864"/>
      <c r="E17" s="1866"/>
      <c r="F17" s="1866"/>
      <c r="G17" s="1866"/>
      <c r="H17" s="1866"/>
      <c r="I17" s="1421" t="s">
        <v>1657</v>
      </c>
      <c r="J17" s="1866"/>
      <c r="K17" s="1866"/>
      <c r="L17" s="1862"/>
      <c r="M17" s="1421" t="s">
        <v>1660</v>
      </c>
      <c r="N17" s="1856"/>
      <c r="O17" s="18"/>
      <c r="P17" s="703"/>
      <c r="Q17" s="703" t="s">
        <v>66</v>
      </c>
      <c r="R17" s="703"/>
      <c r="S17" s="446"/>
      <c r="T17" s="703" t="s">
        <v>66</v>
      </c>
      <c r="U17" s="703"/>
      <c r="V17" s="703"/>
      <c r="W17" s="703" t="s">
        <v>66</v>
      </c>
      <c r="X17" s="703"/>
      <c r="Y17" s="703"/>
      <c r="Z17" s="703" t="s">
        <v>66</v>
      </c>
    </row>
    <row r="18" spans="2:26" ht="31" x14ac:dyDescent="0.35">
      <c r="B18" s="1858"/>
      <c r="C18" s="1858"/>
      <c r="D18" s="1865"/>
      <c r="E18" s="1866"/>
      <c r="F18" s="1866"/>
      <c r="G18" s="1866"/>
      <c r="H18" s="1866"/>
      <c r="I18" s="1421" t="s">
        <v>1657</v>
      </c>
      <c r="J18" s="1866"/>
      <c r="K18" s="1866"/>
      <c r="L18" s="1862"/>
      <c r="M18" s="1421" t="s">
        <v>1661</v>
      </c>
      <c r="N18" s="1856"/>
      <c r="O18" s="18"/>
      <c r="P18" s="703"/>
      <c r="Q18" s="703" t="s">
        <v>66</v>
      </c>
      <c r="R18" s="703"/>
      <c r="S18" s="446"/>
      <c r="T18" s="703" t="s">
        <v>66</v>
      </c>
      <c r="U18" s="703"/>
      <c r="V18" s="703"/>
      <c r="W18" s="703" t="s">
        <v>66</v>
      </c>
      <c r="X18" s="703"/>
      <c r="Y18" s="703"/>
      <c r="Z18" s="703" t="s">
        <v>66</v>
      </c>
    </row>
    <row r="19" spans="2:26" ht="75.5" customHeight="1" x14ac:dyDescent="0.35">
      <c r="B19" s="601" t="s">
        <v>1662</v>
      </c>
      <c r="C19" s="1417" t="s">
        <v>1641</v>
      </c>
      <c r="D19" s="601" t="s">
        <v>1588</v>
      </c>
      <c r="E19" s="1417" t="s">
        <v>1663</v>
      </c>
      <c r="F19" s="1417" t="s">
        <v>1629</v>
      </c>
      <c r="G19" s="1417" t="s">
        <v>1621</v>
      </c>
      <c r="H19" s="1417" t="s">
        <v>1664</v>
      </c>
      <c r="I19" s="1417" t="s">
        <v>143</v>
      </c>
      <c r="J19" s="1417" t="s">
        <v>1631</v>
      </c>
      <c r="K19" s="1417" t="s">
        <v>1665</v>
      </c>
      <c r="L19" s="1254">
        <v>45608</v>
      </c>
      <c r="M19" s="1417" t="s">
        <v>1666</v>
      </c>
      <c r="N19" s="1422">
        <v>500000</v>
      </c>
      <c r="O19" s="1423" t="s">
        <v>66</v>
      </c>
      <c r="P19" s="1423" t="s">
        <v>66</v>
      </c>
      <c r="Q19" s="1423" t="s">
        <v>66</v>
      </c>
      <c r="R19" s="1423" t="s">
        <v>66</v>
      </c>
      <c r="S19" s="1423" t="s">
        <v>66</v>
      </c>
      <c r="T19" s="1423" t="s">
        <v>66</v>
      </c>
      <c r="U19" s="1423" t="s">
        <v>66</v>
      </c>
      <c r="V19" s="1423" t="s">
        <v>66</v>
      </c>
      <c r="W19" s="1423" t="s">
        <v>66</v>
      </c>
      <c r="X19" s="1423" t="s">
        <v>66</v>
      </c>
      <c r="Y19" s="1423" t="s">
        <v>66</v>
      </c>
      <c r="Z19" s="1423" t="s">
        <v>66</v>
      </c>
    </row>
    <row r="20" spans="2:26" ht="75.5" customHeight="1" x14ac:dyDescent="0.35">
      <c r="B20" s="601" t="s">
        <v>1667</v>
      </c>
      <c r="C20" s="1417" t="s">
        <v>1668</v>
      </c>
      <c r="D20" s="601" t="s">
        <v>1588</v>
      </c>
      <c r="E20" s="1417" t="s">
        <v>1669</v>
      </c>
      <c r="F20" s="1417" t="s">
        <v>1670</v>
      </c>
      <c r="G20" s="1417" t="s">
        <v>1671</v>
      </c>
      <c r="H20" s="1417" t="s">
        <v>1672</v>
      </c>
      <c r="I20" s="1417" t="s">
        <v>417</v>
      </c>
      <c r="J20" s="1417" t="s">
        <v>1631</v>
      </c>
      <c r="K20" s="1417"/>
      <c r="L20" s="1254"/>
      <c r="M20" s="1417"/>
      <c r="N20" s="1422">
        <v>45000</v>
      </c>
      <c r="O20" s="1423"/>
      <c r="P20" s="1423"/>
      <c r="Q20" s="1423"/>
      <c r="R20" s="1423"/>
      <c r="S20" s="1423"/>
      <c r="T20" s="19"/>
      <c r="U20" s="1423"/>
      <c r="V20" s="1253"/>
      <c r="W20" s="1423" t="s">
        <v>66</v>
      </c>
      <c r="X20" s="1423"/>
      <c r="Y20" s="1423"/>
      <c r="Z20" s="1423"/>
    </row>
    <row r="21" spans="2:26" ht="75.5" customHeight="1" x14ac:dyDescent="0.35">
      <c r="B21" s="2107" t="s">
        <v>1673</v>
      </c>
      <c r="C21" s="1419" t="s">
        <v>1674</v>
      </c>
      <c r="D21" s="2107" t="s">
        <v>1588</v>
      </c>
      <c r="E21" s="1419" t="s">
        <v>1675</v>
      </c>
      <c r="F21" s="1419" t="s">
        <v>1676</v>
      </c>
      <c r="G21" s="1419" t="s">
        <v>1621</v>
      </c>
      <c r="H21" s="1419" t="s">
        <v>1677</v>
      </c>
      <c r="I21" s="1419" t="s">
        <v>1678</v>
      </c>
      <c r="J21" s="1419" t="s">
        <v>1631</v>
      </c>
      <c r="K21" s="1419" t="s">
        <v>1679</v>
      </c>
      <c r="L21" s="2108">
        <v>45720</v>
      </c>
      <c r="M21" s="1419" t="s">
        <v>1680</v>
      </c>
      <c r="N21" s="2109">
        <v>23600</v>
      </c>
      <c r="O21" s="1259" t="s">
        <v>1681</v>
      </c>
      <c r="P21" s="1424" t="s">
        <v>66</v>
      </c>
      <c r="Q21" s="1424" t="s">
        <v>66</v>
      </c>
      <c r="R21" s="2110" t="s">
        <v>1681</v>
      </c>
      <c r="S21" s="2111"/>
      <c r="T21" s="2111"/>
      <c r="U21" s="2111"/>
      <c r="V21" s="2111"/>
      <c r="W21" s="2111"/>
      <c r="X21" s="2111"/>
      <c r="Y21" s="2111"/>
      <c r="Z21" s="2112"/>
    </row>
    <row r="22" spans="2:26" ht="82" customHeight="1" x14ac:dyDescent="0.35">
      <c r="B22" s="601" t="s">
        <v>1682</v>
      </c>
      <c r="C22" s="1417" t="s">
        <v>1641</v>
      </c>
      <c r="D22" s="1417" t="s">
        <v>1683</v>
      </c>
      <c r="E22" s="1417" t="s">
        <v>1684</v>
      </c>
      <c r="F22" s="1417"/>
      <c r="G22" s="1417" t="s">
        <v>1685</v>
      </c>
      <c r="H22" s="1417" t="s">
        <v>1686</v>
      </c>
      <c r="I22" s="1417" t="s">
        <v>1687</v>
      </c>
      <c r="J22" s="1417" t="s">
        <v>1688</v>
      </c>
      <c r="K22" s="1417"/>
      <c r="L22" s="1417"/>
      <c r="M22" s="1417"/>
      <c r="N22" s="1422"/>
      <c r="O22" s="1423" t="s">
        <v>66</v>
      </c>
      <c r="P22" s="1423" t="s">
        <v>66</v>
      </c>
      <c r="Q22" s="1423" t="s">
        <v>66</v>
      </c>
      <c r="R22" s="1423" t="s">
        <v>66</v>
      </c>
      <c r="S22" s="1423" t="s">
        <v>66</v>
      </c>
      <c r="T22" s="1423" t="s">
        <v>66</v>
      </c>
      <c r="U22" s="1423" t="s">
        <v>66</v>
      </c>
      <c r="V22" s="1423" t="s">
        <v>66</v>
      </c>
      <c r="W22" s="1423" t="s">
        <v>66</v>
      </c>
      <c r="X22" s="1423" t="s">
        <v>66</v>
      </c>
      <c r="Y22" s="1423" t="s">
        <v>66</v>
      </c>
      <c r="Z22" s="1423" t="s">
        <v>66</v>
      </c>
    </row>
    <row r="23" spans="2:26" ht="16.5" customHeight="1" x14ac:dyDescent="0.35">
      <c r="B23" s="1260"/>
      <c r="C23" s="1261"/>
      <c r="D23" s="1261"/>
      <c r="E23" s="1261"/>
      <c r="F23" s="1261"/>
      <c r="G23" s="1261"/>
      <c r="H23" s="1261"/>
      <c r="I23" s="1261"/>
      <c r="J23" s="1261"/>
      <c r="K23" s="1261"/>
      <c r="L23" s="1261"/>
      <c r="M23" s="1261"/>
      <c r="N23" s="1262"/>
      <c r="O23" s="1263"/>
      <c r="P23" s="1263"/>
      <c r="Q23" s="1263"/>
      <c r="R23" s="1263"/>
      <c r="S23" s="1263"/>
      <c r="T23" s="1263"/>
      <c r="U23" s="1263"/>
      <c r="V23" s="1263"/>
      <c r="W23" s="1263"/>
      <c r="X23" s="1263"/>
      <c r="Y23" s="1263"/>
      <c r="Z23" s="1263"/>
    </row>
    <row r="24" spans="2:26" x14ac:dyDescent="0.35">
      <c r="B24" s="1260"/>
      <c r="C24" s="1261"/>
      <c r="D24" s="1261"/>
      <c r="E24" s="1261"/>
      <c r="F24" s="1261"/>
      <c r="G24" s="1261"/>
      <c r="H24" s="1261"/>
      <c r="I24" s="1261"/>
      <c r="J24" s="1261"/>
      <c r="K24" s="1261"/>
      <c r="L24" s="1261"/>
      <c r="M24" s="1261"/>
      <c r="N24" s="1262"/>
      <c r="O24" s="1263"/>
      <c r="P24" s="1263"/>
      <c r="Q24" s="1263"/>
      <c r="R24" s="1263"/>
      <c r="S24" s="1263"/>
      <c r="T24" s="1263"/>
      <c r="U24" s="1263"/>
      <c r="V24" s="1263"/>
      <c r="W24" s="1263"/>
      <c r="X24" s="1263"/>
      <c r="Y24" s="1263"/>
      <c r="Z24" s="1263"/>
    </row>
    <row r="25" spans="2:26" ht="6.5" customHeight="1" x14ac:dyDescent="0.35">
      <c r="B25" s="1260"/>
      <c r="C25" s="1261"/>
      <c r="D25" s="1261"/>
      <c r="E25" s="1261"/>
      <c r="F25" s="1261"/>
      <c r="G25" s="1261"/>
      <c r="H25" s="1261"/>
      <c r="I25" s="1261"/>
      <c r="J25" s="1261"/>
      <c r="K25" s="1261"/>
      <c r="L25" s="1261"/>
      <c r="M25" s="1261"/>
      <c r="N25" s="1262"/>
      <c r="O25" s="1263"/>
      <c r="P25" s="1263"/>
      <c r="Q25" s="1263"/>
      <c r="R25" s="1263"/>
      <c r="S25" s="1263"/>
      <c r="T25" s="1263"/>
      <c r="U25" s="1263"/>
      <c r="V25" s="1263"/>
      <c r="W25" s="1263"/>
      <c r="X25" s="1263"/>
      <c r="Y25" s="1263"/>
      <c r="Z25" s="1263"/>
    </row>
    <row r="26" spans="2:26" x14ac:dyDescent="0.35">
      <c r="B26" s="1501" t="s">
        <v>1533</v>
      </c>
      <c r="C26" s="1501" t="s">
        <v>1613</v>
      </c>
      <c r="D26" s="1501" t="s">
        <v>1535</v>
      </c>
      <c r="E26" s="1501" t="s">
        <v>1536</v>
      </c>
      <c r="F26" s="1501" t="s">
        <v>1537</v>
      </c>
      <c r="G26" s="1501" t="s">
        <v>1538</v>
      </c>
      <c r="H26" s="1501" t="s">
        <v>1539</v>
      </c>
      <c r="I26" s="1501" t="s">
        <v>1540</v>
      </c>
      <c r="J26" s="1501" t="s">
        <v>1541</v>
      </c>
      <c r="K26" s="1571" t="s">
        <v>1614</v>
      </c>
      <c r="L26" s="1571" t="s">
        <v>1615</v>
      </c>
      <c r="M26" s="1571" t="s">
        <v>1616</v>
      </c>
      <c r="N26" s="1501" t="s">
        <v>1542</v>
      </c>
      <c r="O26" s="1501" t="s">
        <v>21</v>
      </c>
      <c r="P26" s="1501"/>
      <c r="Q26" s="1501"/>
      <c r="R26" s="1501" t="s">
        <v>22</v>
      </c>
      <c r="S26" s="1501"/>
      <c r="T26" s="1501"/>
      <c r="U26" s="1501" t="s">
        <v>23</v>
      </c>
      <c r="V26" s="1501"/>
      <c r="W26" s="1501"/>
      <c r="X26" s="1501" t="s">
        <v>24</v>
      </c>
      <c r="Y26" s="1501"/>
      <c r="Z26" s="1501"/>
    </row>
    <row r="27" spans="2:26" ht="42" customHeight="1" x14ac:dyDescent="0.35">
      <c r="B27" s="1501"/>
      <c r="C27" s="1501"/>
      <c r="D27" s="1501"/>
      <c r="E27" s="1501"/>
      <c r="F27" s="1501"/>
      <c r="G27" s="1501"/>
      <c r="H27" s="1501"/>
      <c r="I27" s="1501"/>
      <c r="J27" s="1501"/>
      <c r="K27" s="1573"/>
      <c r="L27" s="1573"/>
      <c r="M27" s="1573"/>
      <c r="N27" s="1501"/>
      <c r="O27" s="1252" t="s">
        <v>1543</v>
      </c>
      <c r="P27" s="1252" t="s">
        <v>1544</v>
      </c>
      <c r="Q27" s="1252" t="s">
        <v>1545</v>
      </c>
      <c r="R27" s="1252" t="s">
        <v>1546</v>
      </c>
      <c r="S27" s="1252" t="s">
        <v>1547</v>
      </c>
      <c r="T27" s="1252" t="s">
        <v>1548</v>
      </c>
      <c r="U27" s="1252" t="s">
        <v>1549</v>
      </c>
      <c r="V27" s="1252" t="s">
        <v>1550</v>
      </c>
      <c r="W27" s="1252" t="s">
        <v>1551</v>
      </c>
      <c r="X27" s="1252" t="s">
        <v>1552</v>
      </c>
      <c r="Y27" s="1252" t="s">
        <v>1553</v>
      </c>
      <c r="Z27" s="1252" t="s">
        <v>1554</v>
      </c>
    </row>
    <row r="28" spans="2:26" ht="73" customHeight="1" x14ac:dyDescent="0.35">
      <c r="B28" s="1859" t="s">
        <v>1689</v>
      </c>
      <c r="C28" s="1703" t="s">
        <v>1690</v>
      </c>
      <c r="D28" s="1852" t="s">
        <v>1691</v>
      </c>
      <c r="E28" s="1703" t="s">
        <v>1692</v>
      </c>
      <c r="F28" s="1852" t="s">
        <v>1693</v>
      </c>
      <c r="G28" s="1703" t="s">
        <v>1694</v>
      </c>
      <c r="H28" s="1703" t="s">
        <v>1695</v>
      </c>
      <c r="I28" s="1852" t="s">
        <v>417</v>
      </c>
      <c r="J28" s="1417" t="s">
        <v>1696</v>
      </c>
      <c r="K28" s="1855"/>
      <c r="L28" s="1855"/>
      <c r="M28" s="1855"/>
      <c r="N28" s="1856">
        <v>100000</v>
      </c>
      <c r="O28" s="1855"/>
      <c r="P28" s="1855"/>
      <c r="Q28" s="1855"/>
      <c r="R28" s="1855"/>
      <c r="S28" s="1855"/>
      <c r="T28" s="1852" t="s">
        <v>66</v>
      </c>
      <c r="U28" s="1855"/>
      <c r="V28" s="1855"/>
      <c r="W28" s="1852"/>
      <c r="X28" s="1852"/>
      <c r="Y28" s="1852"/>
      <c r="Z28" s="1855"/>
    </row>
    <row r="29" spans="2:26" ht="139.5" customHeight="1" x14ac:dyDescent="0.35">
      <c r="B29" s="1858"/>
      <c r="C29" s="1703"/>
      <c r="D29" s="1852"/>
      <c r="E29" s="1703"/>
      <c r="F29" s="1852"/>
      <c r="G29" s="1703"/>
      <c r="H29" s="1703"/>
      <c r="I29" s="1852"/>
      <c r="J29" s="1417" t="s">
        <v>1697</v>
      </c>
      <c r="K29" s="1855"/>
      <c r="L29" s="1855"/>
      <c r="M29" s="1855"/>
      <c r="N29" s="1856"/>
      <c r="O29" s="1855"/>
      <c r="P29" s="1855"/>
      <c r="Q29" s="1855"/>
      <c r="R29" s="1855"/>
      <c r="S29" s="1855"/>
      <c r="T29" s="1852"/>
      <c r="U29" s="1855"/>
      <c r="V29" s="1855"/>
      <c r="W29" s="1852"/>
      <c r="X29" s="1852"/>
      <c r="Y29" s="1852"/>
      <c r="Z29" s="1855"/>
    </row>
    <row r="30" spans="2:26" ht="80.5" customHeight="1" x14ac:dyDescent="0.35">
      <c r="B30" s="1852" t="s">
        <v>1698</v>
      </c>
      <c r="C30" s="1703" t="s">
        <v>1699</v>
      </c>
      <c r="D30" s="1852" t="s">
        <v>1691</v>
      </c>
      <c r="E30" s="1703" t="s">
        <v>1700</v>
      </c>
      <c r="F30" s="1852" t="s">
        <v>1693</v>
      </c>
      <c r="G30" s="1703" t="s">
        <v>1701</v>
      </c>
      <c r="H30" s="1703" t="s">
        <v>1695</v>
      </c>
      <c r="I30" s="1852" t="s">
        <v>417</v>
      </c>
      <c r="J30" s="1417" t="s">
        <v>1696</v>
      </c>
      <c r="K30" s="1855"/>
      <c r="L30" s="1855"/>
      <c r="M30" s="1855"/>
      <c r="N30" s="1856">
        <v>50000</v>
      </c>
      <c r="O30" s="1855"/>
      <c r="P30" s="1855"/>
      <c r="Q30" s="1855"/>
      <c r="R30" s="1855"/>
      <c r="S30" s="1855"/>
      <c r="T30" s="1855"/>
      <c r="U30" s="1855"/>
      <c r="V30" s="1855"/>
      <c r="W30" s="1852"/>
      <c r="X30" s="1852"/>
      <c r="Y30" s="1852" t="s">
        <v>66</v>
      </c>
      <c r="Z30" s="1855"/>
    </row>
    <row r="31" spans="2:26" ht="138" customHeight="1" x14ac:dyDescent="0.35">
      <c r="B31" s="1852"/>
      <c r="C31" s="1703"/>
      <c r="D31" s="1852"/>
      <c r="E31" s="1703"/>
      <c r="F31" s="1852"/>
      <c r="G31" s="1703"/>
      <c r="H31" s="1703"/>
      <c r="I31" s="1852"/>
      <c r="J31" s="1417" t="s">
        <v>1697</v>
      </c>
      <c r="K31" s="1855"/>
      <c r="L31" s="1855"/>
      <c r="M31" s="1855"/>
      <c r="N31" s="1856"/>
      <c r="O31" s="1855"/>
      <c r="P31" s="1855"/>
      <c r="Q31" s="1855"/>
      <c r="R31" s="1855"/>
      <c r="S31" s="1855"/>
      <c r="T31" s="1855"/>
      <c r="U31" s="1855"/>
      <c r="V31" s="1855"/>
      <c r="W31" s="1852"/>
      <c r="X31" s="1852"/>
      <c r="Y31" s="1852"/>
      <c r="Z31" s="1855"/>
    </row>
    <row r="32" spans="2:26" ht="76.5" customHeight="1" x14ac:dyDescent="0.35">
      <c r="B32" s="1852" t="s">
        <v>1702</v>
      </c>
      <c r="C32" s="1703" t="s">
        <v>1703</v>
      </c>
      <c r="D32" s="1852" t="s">
        <v>1691</v>
      </c>
      <c r="E32" s="1703" t="s">
        <v>1704</v>
      </c>
      <c r="F32" s="1852" t="s">
        <v>1705</v>
      </c>
      <c r="G32" s="1703"/>
      <c r="H32" s="1703" t="s">
        <v>1695</v>
      </c>
      <c r="I32" s="1852" t="s">
        <v>1706</v>
      </c>
      <c r="J32" s="1417" t="s">
        <v>1696</v>
      </c>
      <c r="K32" s="1853"/>
      <c r="L32" s="1853"/>
      <c r="M32" s="1853"/>
      <c r="N32" s="2113">
        <v>1400000</v>
      </c>
      <c r="O32" s="1853"/>
      <c r="P32" s="1853"/>
      <c r="Q32" s="1853"/>
      <c r="R32" s="1853"/>
      <c r="S32" s="1853"/>
      <c r="T32" s="1853"/>
      <c r="U32" s="1850" t="s">
        <v>66</v>
      </c>
      <c r="V32" s="1853"/>
      <c r="W32" s="1850"/>
      <c r="X32" s="1850"/>
      <c r="Y32" s="1850"/>
      <c r="Z32" s="1853"/>
    </row>
    <row r="33" spans="2:26" ht="149" customHeight="1" x14ac:dyDescent="0.35">
      <c r="B33" s="1852"/>
      <c r="C33" s="1703"/>
      <c r="D33" s="1852"/>
      <c r="E33" s="1703"/>
      <c r="F33" s="1852"/>
      <c r="G33" s="1703"/>
      <c r="H33" s="1703"/>
      <c r="I33" s="1852"/>
      <c r="J33" s="1417" t="s">
        <v>1697</v>
      </c>
      <c r="K33" s="1854"/>
      <c r="L33" s="1854"/>
      <c r="M33" s="1854"/>
      <c r="N33" s="2114"/>
      <c r="O33" s="1854"/>
      <c r="P33" s="1854"/>
      <c r="Q33" s="1854"/>
      <c r="R33" s="1854"/>
      <c r="S33" s="1854"/>
      <c r="T33" s="1854"/>
      <c r="U33" s="1851"/>
      <c r="V33" s="1854"/>
      <c r="W33" s="1851"/>
      <c r="X33" s="1851"/>
      <c r="Y33" s="1851"/>
      <c r="Z33" s="1854"/>
    </row>
    <row r="34" spans="2:26" ht="24.75" customHeight="1" x14ac:dyDescent="0.35">
      <c r="B34" s="1857"/>
      <c r="C34" s="1859" t="s">
        <v>1707</v>
      </c>
      <c r="D34" s="1860"/>
      <c r="E34" s="1857"/>
      <c r="F34" s="1860"/>
      <c r="G34" s="1857"/>
      <c r="H34" s="1857"/>
      <c r="I34" s="1852" t="s">
        <v>1708</v>
      </c>
      <c r="J34" s="1861" t="s">
        <v>1697</v>
      </c>
      <c r="K34" s="1855"/>
      <c r="L34" s="1855"/>
      <c r="M34" s="1855"/>
      <c r="N34" s="1856">
        <f>500000*1.2</f>
        <v>600000</v>
      </c>
      <c r="O34" s="1852" t="s">
        <v>66</v>
      </c>
      <c r="P34" s="1852" t="s">
        <v>66</v>
      </c>
      <c r="Q34" s="1852" t="s">
        <v>66</v>
      </c>
      <c r="R34" s="1852" t="s">
        <v>66</v>
      </c>
      <c r="S34" s="1852" t="s">
        <v>66</v>
      </c>
      <c r="T34" s="1852" t="s">
        <v>66</v>
      </c>
      <c r="U34" s="1852" t="s">
        <v>66</v>
      </c>
      <c r="V34" s="1852" t="s">
        <v>66</v>
      </c>
      <c r="W34" s="1852" t="s">
        <v>66</v>
      </c>
      <c r="X34" s="1852" t="s">
        <v>66</v>
      </c>
      <c r="Y34" s="1852" t="s">
        <v>66</v>
      </c>
      <c r="Z34" s="1852" t="s">
        <v>66</v>
      </c>
    </row>
    <row r="35" spans="2:26" ht="123" customHeight="1" x14ac:dyDescent="0.35">
      <c r="B35" s="1858"/>
      <c r="C35" s="1858"/>
      <c r="D35" s="1851"/>
      <c r="E35" s="1858"/>
      <c r="F35" s="1851"/>
      <c r="G35" s="1858"/>
      <c r="H35" s="1858"/>
      <c r="I35" s="1852"/>
      <c r="J35" s="1742"/>
      <c r="K35" s="1855"/>
      <c r="L35" s="1855"/>
      <c r="M35" s="1855"/>
      <c r="N35" s="1856"/>
      <c r="O35" s="1852"/>
      <c r="P35" s="1852"/>
      <c r="Q35" s="1852"/>
      <c r="R35" s="1852"/>
      <c r="S35" s="1852"/>
      <c r="T35" s="1852"/>
      <c r="U35" s="1852"/>
      <c r="V35" s="1852"/>
      <c r="W35" s="1852"/>
      <c r="X35" s="1852"/>
      <c r="Y35" s="1852"/>
      <c r="Z35" s="1852"/>
    </row>
    <row r="36" spans="2:26" ht="84.5" customHeight="1" x14ac:dyDescent="0.35">
      <c r="B36" s="1417" t="s">
        <v>1709</v>
      </c>
      <c r="C36" s="2115" t="s">
        <v>1710</v>
      </c>
      <c r="D36" s="1417" t="s">
        <v>1711</v>
      </c>
      <c r="E36" s="1417" t="s">
        <v>1712</v>
      </c>
      <c r="F36" s="1417" t="s">
        <v>1713</v>
      </c>
      <c r="G36" s="1417" t="s">
        <v>1643</v>
      </c>
      <c r="H36" s="1417" t="s">
        <v>1714</v>
      </c>
      <c r="I36" s="1417" t="s">
        <v>1715</v>
      </c>
      <c r="J36" s="1417" t="s">
        <v>1716</v>
      </c>
      <c r="K36" s="2116"/>
      <c r="L36" s="2117"/>
      <c r="M36" s="591"/>
      <c r="N36" s="1270">
        <v>60000</v>
      </c>
      <c r="O36" s="1264"/>
      <c r="P36" s="1264"/>
      <c r="Q36" s="1264" t="s">
        <v>66</v>
      </c>
      <c r="R36" s="1264"/>
      <c r="S36" s="1264"/>
      <c r="T36" s="1264" t="s">
        <v>66</v>
      </c>
      <c r="U36" s="1264"/>
      <c r="V36" s="1264"/>
      <c r="W36" s="1264" t="s">
        <v>66</v>
      </c>
      <c r="X36" s="1264"/>
      <c r="Y36" s="1264"/>
      <c r="Z36" s="1264" t="s">
        <v>66</v>
      </c>
    </row>
    <row r="37" spans="2:26" ht="83.5" customHeight="1" x14ac:dyDescent="0.35">
      <c r="B37" s="1417" t="s">
        <v>1709</v>
      </c>
      <c r="C37" s="2115" t="s">
        <v>1710</v>
      </c>
      <c r="D37" s="1417" t="s">
        <v>1711</v>
      </c>
      <c r="E37" s="1417" t="s">
        <v>1712</v>
      </c>
      <c r="F37" s="1417" t="s">
        <v>1713</v>
      </c>
      <c r="G37" s="1417" t="s">
        <v>1643</v>
      </c>
      <c r="H37" s="1417" t="s">
        <v>1714</v>
      </c>
      <c r="I37" s="1417" t="s">
        <v>1715</v>
      </c>
      <c r="J37" s="1417" t="s">
        <v>1716</v>
      </c>
      <c r="K37" s="2116"/>
      <c r="L37" s="591"/>
      <c r="M37" s="591"/>
      <c r="N37" s="1270">
        <v>60000</v>
      </c>
      <c r="O37" s="1264"/>
      <c r="P37" s="1264"/>
      <c r="Q37" s="1264" t="s">
        <v>66</v>
      </c>
      <c r="R37" s="1264"/>
      <c r="S37" s="1264"/>
      <c r="T37" s="1264" t="s">
        <v>66</v>
      </c>
      <c r="U37" s="1264"/>
      <c r="V37" s="1264"/>
      <c r="W37" s="1264" t="s">
        <v>66</v>
      </c>
      <c r="X37" s="1264"/>
      <c r="Y37" s="1264"/>
      <c r="Z37" s="1264" t="s">
        <v>66</v>
      </c>
    </row>
    <row r="38" spans="2:26" x14ac:dyDescent="0.35">
      <c r="O38" s="258"/>
      <c r="P38" s="258"/>
      <c r="Q38" s="258"/>
      <c r="U38" s="258"/>
      <c r="V38" s="258"/>
      <c r="W38" s="258"/>
    </row>
    <row r="39" spans="2:26" x14ac:dyDescent="0.35">
      <c r="B39" s="1214"/>
      <c r="C39" s="1214"/>
      <c r="D39" s="1214"/>
      <c r="E39" s="1214"/>
      <c r="F39" s="1214"/>
      <c r="G39" s="1214"/>
      <c r="H39" s="1265"/>
      <c r="I39" s="1214"/>
      <c r="J39" s="1214"/>
      <c r="K39" s="1211"/>
      <c r="L39" s="1216"/>
      <c r="M39" s="1216"/>
      <c r="N39" s="1266"/>
      <c r="O39" s="1267"/>
      <c r="P39" s="1267"/>
      <c r="Q39" s="1267"/>
      <c r="R39" s="1268"/>
      <c r="S39" s="1267"/>
      <c r="T39" s="1267"/>
      <c r="U39" s="1267"/>
      <c r="V39" s="1267"/>
      <c r="W39" s="1267"/>
      <c r="X39" s="1268"/>
      <c r="Y39" s="1268"/>
      <c r="Z39" s="1268"/>
    </row>
    <row r="40" spans="2:26" x14ac:dyDescent="0.35">
      <c r="B40" s="1214"/>
      <c r="C40" s="1214"/>
      <c r="D40" s="1214"/>
      <c r="E40" s="1214"/>
      <c r="F40" s="1214"/>
      <c r="G40" s="1214"/>
      <c r="H40" s="1265"/>
      <c r="I40" s="1214"/>
      <c r="J40" s="1214"/>
      <c r="K40" s="1211"/>
      <c r="L40" s="1216"/>
      <c r="M40" s="1216"/>
      <c r="N40" s="1266"/>
      <c r="O40" s="1267"/>
      <c r="P40" s="1267"/>
      <c r="Q40" s="1267"/>
      <c r="R40" s="1268"/>
      <c r="S40" s="1267"/>
      <c r="T40" s="1267"/>
      <c r="U40" s="1267"/>
      <c r="V40" s="1267"/>
      <c r="W40" s="1267"/>
      <c r="X40" s="1268"/>
      <c r="Y40" s="1268"/>
      <c r="Z40" s="1268"/>
    </row>
    <row r="41" spans="2:26" x14ac:dyDescent="0.35">
      <c r="B41" s="1214"/>
      <c r="C41" s="1214"/>
      <c r="D41" s="1214"/>
      <c r="E41" s="1214"/>
      <c r="F41" s="1214"/>
      <c r="G41" s="1214"/>
      <c r="H41" s="1265"/>
      <c r="I41" s="1214"/>
      <c r="J41" s="1214"/>
      <c r="K41" s="1211"/>
      <c r="L41" s="1216"/>
      <c r="M41" s="1216"/>
      <c r="N41" s="1266"/>
      <c r="O41" s="1267"/>
      <c r="P41" s="1267"/>
      <c r="Q41" s="1267"/>
      <c r="R41" s="1268"/>
      <c r="S41" s="1267"/>
      <c r="T41" s="1267"/>
      <c r="U41" s="1267"/>
      <c r="V41" s="1267"/>
      <c r="W41" s="1267"/>
      <c r="X41" s="1268"/>
      <c r="Y41" s="1268"/>
      <c r="Z41" s="1268"/>
    </row>
    <row r="42" spans="2:26" x14ac:dyDescent="0.35">
      <c r="B42" s="1501" t="s">
        <v>1533</v>
      </c>
      <c r="C42" s="1501" t="s">
        <v>1613</v>
      </c>
      <c r="D42" s="1501" t="s">
        <v>1535</v>
      </c>
      <c r="E42" s="1501" t="s">
        <v>1536</v>
      </c>
      <c r="F42" s="1501" t="s">
        <v>1537</v>
      </c>
      <c r="G42" s="1501" t="s">
        <v>1538</v>
      </c>
      <c r="H42" s="1501" t="s">
        <v>1539</v>
      </c>
      <c r="I42" s="1501" t="s">
        <v>1540</v>
      </c>
      <c r="J42" s="1501" t="s">
        <v>1541</v>
      </c>
      <c r="K42" s="1571" t="s">
        <v>1614</v>
      </c>
      <c r="L42" s="1571" t="s">
        <v>1615</v>
      </c>
      <c r="M42" s="1571" t="s">
        <v>1616</v>
      </c>
      <c r="N42" s="1501" t="s">
        <v>1542</v>
      </c>
      <c r="O42" s="1501" t="s">
        <v>21</v>
      </c>
      <c r="P42" s="1501"/>
      <c r="Q42" s="1501"/>
      <c r="R42" s="1501" t="s">
        <v>22</v>
      </c>
      <c r="S42" s="1501"/>
      <c r="T42" s="1501"/>
      <c r="U42" s="1501" t="s">
        <v>23</v>
      </c>
      <c r="V42" s="1501"/>
      <c r="W42" s="1501"/>
      <c r="X42" s="1501" t="s">
        <v>24</v>
      </c>
      <c r="Y42" s="1501"/>
      <c r="Z42" s="1501"/>
    </row>
    <row r="43" spans="2:26" ht="42" customHeight="1" x14ac:dyDescent="0.35">
      <c r="B43" s="1501"/>
      <c r="C43" s="1501"/>
      <c r="D43" s="1501"/>
      <c r="E43" s="1501"/>
      <c r="F43" s="1501"/>
      <c r="G43" s="1501"/>
      <c r="H43" s="1501"/>
      <c r="I43" s="1501"/>
      <c r="J43" s="1501"/>
      <c r="K43" s="1573"/>
      <c r="L43" s="1573"/>
      <c r="M43" s="1573"/>
      <c r="N43" s="1501"/>
      <c r="O43" s="1252" t="s">
        <v>1543</v>
      </c>
      <c r="P43" s="1252" t="s">
        <v>1544</v>
      </c>
      <c r="Q43" s="1252" t="s">
        <v>1545</v>
      </c>
      <c r="R43" s="1252" t="s">
        <v>1546</v>
      </c>
      <c r="S43" s="1252" t="s">
        <v>1547</v>
      </c>
      <c r="T43" s="1252" t="s">
        <v>1548</v>
      </c>
      <c r="U43" s="1252" t="s">
        <v>1549</v>
      </c>
      <c r="V43" s="1252" t="s">
        <v>1550</v>
      </c>
      <c r="W43" s="1252" t="s">
        <v>1551</v>
      </c>
      <c r="X43" s="1252" t="s">
        <v>1552</v>
      </c>
      <c r="Y43" s="1252" t="s">
        <v>1553</v>
      </c>
      <c r="Z43" s="1252" t="s">
        <v>1554</v>
      </c>
    </row>
    <row r="44" spans="2:26" ht="83.5" customHeight="1" x14ac:dyDescent="0.35">
      <c r="B44" s="1417" t="s">
        <v>1709</v>
      </c>
      <c r="C44" s="1417" t="s">
        <v>1717</v>
      </c>
      <c r="D44" s="1417" t="s">
        <v>1711</v>
      </c>
      <c r="E44" s="1417" t="s">
        <v>1712</v>
      </c>
      <c r="F44" s="1417" t="s">
        <v>1713</v>
      </c>
      <c r="G44" s="1417" t="s">
        <v>1643</v>
      </c>
      <c r="H44" s="1417" t="s">
        <v>1714</v>
      </c>
      <c r="I44" s="1417" t="s">
        <v>1715</v>
      </c>
      <c r="J44" s="1417" t="s">
        <v>1716</v>
      </c>
      <c r="K44" s="2116"/>
      <c r="L44" s="591"/>
      <c r="M44" s="591"/>
      <c r="N44" s="1270">
        <v>150000</v>
      </c>
      <c r="O44" s="1264"/>
      <c r="P44" s="1264"/>
      <c r="Q44" s="1264" t="s">
        <v>66</v>
      </c>
      <c r="R44" s="1264"/>
      <c r="S44" s="1264"/>
      <c r="T44" s="1264" t="s">
        <v>66</v>
      </c>
      <c r="U44" s="1264"/>
      <c r="V44" s="1264"/>
      <c r="W44" s="1264" t="s">
        <v>66</v>
      </c>
      <c r="X44" s="1264"/>
      <c r="Y44" s="1264"/>
      <c r="Z44" s="1264" t="s">
        <v>66</v>
      </c>
    </row>
    <row r="45" spans="2:26" ht="84.5" customHeight="1" x14ac:dyDescent="0.35">
      <c r="B45" s="1420" t="s">
        <v>1709</v>
      </c>
      <c r="C45" s="1420" t="s">
        <v>1717</v>
      </c>
      <c r="D45" s="1420" t="s">
        <v>1711</v>
      </c>
      <c r="E45" s="1420" t="s">
        <v>1712</v>
      </c>
      <c r="F45" s="1420" t="s">
        <v>1713</v>
      </c>
      <c r="G45" s="1420" t="s">
        <v>1643</v>
      </c>
      <c r="H45" s="1420" t="s">
        <v>1714</v>
      </c>
      <c r="I45" s="1420" t="s">
        <v>1715</v>
      </c>
      <c r="J45" s="1420" t="s">
        <v>1716</v>
      </c>
      <c r="K45" s="2118"/>
      <c r="L45" s="873"/>
      <c r="M45" s="873"/>
      <c r="N45" s="2119">
        <v>150000</v>
      </c>
      <c r="O45" s="1269"/>
      <c r="P45" s="1269"/>
      <c r="Q45" s="1269" t="s">
        <v>66</v>
      </c>
      <c r="R45" s="1269"/>
      <c r="S45" s="1269"/>
      <c r="T45" s="1269" t="s">
        <v>66</v>
      </c>
      <c r="U45" s="1269"/>
      <c r="V45" s="1269"/>
      <c r="W45" s="1269" t="s">
        <v>66</v>
      </c>
      <c r="X45" s="1269"/>
      <c r="Y45" s="1269"/>
      <c r="Z45" s="1269" t="s">
        <v>66</v>
      </c>
    </row>
    <row r="46" spans="2:26" ht="93.5" customHeight="1" x14ac:dyDescent="0.35">
      <c r="B46" s="1417" t="s">
        <v>1709</v>
      </c>
      <c r="C46" s="1417" t="s">
        <v>1717</v>
      </c>
      <c r="D46" s="1417" t="s">
        <v>1711</v>
      </c>
      <c r="E46" s="1417" t="s">
        <v>1712</v>
      </c>
      <c r="F46" s="1417" t="s">
        <v>1713</v>
      </c>
      <c r="G46" s="1417" t="s">
        <v>1643</v>
      </c>
      <c r="H46" s="1417" t="s">
        <v>1714</v>
      </c>
      <c r="I46" s="1417" t="s">
        <v>1715</v>
      </c>
      <c r="J46" s="1417" t="s">
        <v>1716</v>
      </c>
      <c r="K46" s="2116"/>
      <c r="L46" s="591"/>
      <c r="M46" s="591"/>
      <c r="N46" s="1270">
        <v>150000</v>
      </c>
      <c r="O46" s="1264"/>
      <c r="P46" s="1264"/>
      <c r="Q46" s="1264" t="s">
        <v>66</v>
      </c>
      <c r="R46" s="1264"/>
      <c r="S46" s="1264"/>
      <c r="T46" s="1264" t="s">
        <v>66</v>
      </c>
      <c r="U46" s="1264"/>
      <c r="V46" s="1264"/>
      <c r="W46" s="1264" t="s">
        <v>66</v>
      </c>
      <c r="X46" s="1264"/>
      <c r="Y46" s="1264"/>
      <c r="Z46" s="1264" t="s">
        <v>66</v>
      </c>
    </row>
    <row r="47" spans="2:26" ht="93.5" customHeight="1" x14ac:dyDescent="0.35">
      <c r="B47" s="1417" t="s">
        <v>1709</v>
      </c>
      <c r="C47" s="1417" t="s">
        <v>1717</v>
      </c>
      <c r="D47" s="1417" t="s">
        <v>1711</v>
      </c>
      <c r="E47" s="1417" t="s">
        <v>1712</v>
      </c>
      <c r="F47" s="1417" t="s">
        <v>1713</v>
      </c>
      <c r="G47" s="1417" t="s">
        <v>1643</v>
      </c>
      <c r="H47" s="1417" t="s">
        <v>1714</v>
      </c>
      <c r="I47" s="1417" t="s">
        <v>1715</v>
      </c>
      <c r="J47" s="1417" t="s">
        <v>1716</v>
      </c>
      <c r="K47" s="2116"/>
      <c r="L47" s="591"/>
      <c r="M47" s="591"/>
      <c r="N47" s="1270">
        <v>150000</v>
      </c>
      <c r="O47" s="1264"/>
      <c r="P47" s="1264"/>
      <c r="Q47" s="1264" t="s">
        <v>66</v>
      </c>
      <c r="R47" s="1264"/>
      <c r="S47" s="1264"/>
      <c r="T47" s="1264" t="s">
        <v>66</v>
      </c>
      <c r="U47" s="1264"/>
      <c r="V47" s="1264"/>
      <c r="W47" s="1264" t="s">
        <v>66</v>
      </c>
      <c r="X47" s="1264"/>
      <c r="Y47" s="1264"/>
      <c r="Z47" s="1264" t="s">
        <v>66</v>
      </c>
    </row>
    <row r="48" spans="2:26" ht="93.5" customHeight="1" x14ac:dyDescent="0.35">
      <c r="B48" s="1417" t="s">
        <v>1709</v>
      </c>
      <c r="C48" s="1417" t="s">
        <v>1717</v>
      </c>
      <c r="D48" s="1417" t="s">
        <v>1711</v>
      </c>
      <c r="E48" s="1417" t="s">
        <v>1712</v>
      </c>
      <c r="F48" s="1417" t="s">
        <v>1713</v>
      </c>
      <c r="G48" s="1417" t="s">
        <v>1643</v>
      </c>
      <c r="H48" s="1417" t="s">
        <v>1714</v>
      </c>
      <c r="I48" s="1417" t="s">
        <v>1715</v>
      </c>
      <c r="J48" s="1417" t="s">
        <v>1716</v>
      </c>
      <c r="K48" s="2116"/>
      <c r="L48" s="591"/>
      <c r="M48" s="591"/>
      <c r="N48" s="1270">
        <v>150000</v>
      </c>
      <c r="O48" s="1264"/>
      <c r="P48" s="1264"/>
      <c r="Q48" s="1264" t="s">
        <v>66</v>
      </c>
      <c r="R48" s="1264"/>
      <c r="S48" s="1264"/>
      <c r="T48" s="1264" t="s">
        <v>66</v>
      </c>
      <c r="U48" s="1264"/>
      <c r="V48" s="1264"/>
      <c r="W48" s="1264" t="s">
        <v>66</v>
      </c>
      <c r="X48" s="1264"/>
      <c r="Y48" s="1264"/>
      <c r="Z48" s="1264" t="s">
        <v>66</v>
      </c>
    </row>
    <row r="49" spans="2:26" ht="93.5" customHeight="1" x14ac:dyDescent="0.35">
      <c r="B49" s="1417" t="s">
        <v>1709</v>
      </c>
      <c r="C49" s="1423" t="s">
        <v>1718</v>
      </c>
      <c r="D49" s="1417" t="s">
        <v>1711</v>
      </c>
      <c r="E49" s="1417" t="s">
        <v>1712</v>
      </c>
      <c r="F49" s="1417" t="s">
        <v>1713</v>
      </c>
      <c r="G49" s="1417" t="s">
        <v>1643</v>
      </c>
      <c r="H49" s="1417" t="s">
        <v>1714</v>
      </c>
      <c r="I49" s="1417" t="s">
        <v>1715</v>
      </c>
      <c r="J49" s="1417" t="s">
        <v>1716</v>
      </c>
      <c r="K49" s="2116"/>
      <c r="L49" s="591"/>
      <c r="M49" s="591"/>
      <c r="N49" s="1270">
        <v>240000</v>
      </c>
      <c r="O49" s="1264"/>
      <c r="P49" s="1264"/>
      <c r="Q49" s="1264" t="s">
        <v>66</v>
      </c>
      <c r="R49" s="1264"/>
      <c r="S49" s="1264"/>
      <c r="T49" s="1264" t="s">
        <v>66</v>
      </c>
      <c r="U49" s="1264"/>
      <c r="V49" s="1264"/>
      <c r="W49" s="1264" t="s">
        <v>66</v>
      </c>
      <c r="X49" s="1264"/>
      <c r="Y49" s="1264"/>
      <c r="Z49" s="1264" t="s">
        <v>66</v>
      </c>
    </row>
    <row r="50" spans="2:26" ht="93.5" customHeight="1" x14ac:dyDescent="0.35">
      <c r="B50" s="1417" t="s">
        <v>1709</v>
      </c>
      <c r="C50" s="1423" t="s">
        <v>1718</v>
      </c>
      <c r="D50" s="1417" t="s">
        <v>1711</v>
      </c>
      <c r="E50" s="1417" t="s">
        <v>1712</v>
      </c>
      <c r="F50" s="1417" t="s">
        <v>1713</v>
      </c>
      <c r="G50" s="1417" t="s">
        <v>1643</v>
      </c>
      <c r="H50" s="1417" t="s">
        <v>1714</v>
      </c>
      <c r="I50" s="1417" t="s">
        <v>1715</v>
      </c>
      <c r="J50" s="1417" t="s">
        <v>1716</v>
      </c>
      <c r="K50" s="2116"/>
      <c r="L50" s="591"/>
      <c r="M50" s="591"/>
      <c r="N50" s="1270">
        <v>240000</v>
      </c>
      <c r="O50" s="1264"/>
      <c r="P50" s="1264"/>
      <c r="Q50" s="1264" t="s">
        <v>66</v>
      </c>
      <c r="R50" s="1264"/>
      <c r="S50" s="1264"/>
      <c r="T50" s="1264" t="s">
        <v>66</v>
      </c>
      <c r="U50" s="1264"/>
      <c r="V50" s="1264"/>
      <c r="W50" s="1264" t="s">
        <v>66</v>
      </c>
      <c r="X50" s="1264"/>
      <c r="Y50" s="1264"/>
      <c r="Z50" s="1264" t="s">
        <v>66</v>
      </c>
    </row>
    <row r="51" spans="2:26" s="42" customFormat="1" ht="83.5" customHeight="1" x14ac:dyDescent="0.35">
      <c r="B51" s="1417" t="s">
        <v>1709</v>
      </c>
      <c r="C51" s="1423" t="s">
        <v>1718</v>
      </c>
      <c r="D51" s="1417" t="s">
        <v>1711</v>
      </c>
      <c r="E51" s="1417" t="s">
        <v>1712</v>
      </c>
      <c r="F51" s="1417" t="s">
        <v>1713</v>
      </c>
      <c r="G51" s="1417" t="s">
        <v>1643</v>
      </c>
      <c r="H51" s="1417" t="s">
        <v>1714</v>
      </c>
      <c r="I51" s="1417" t="s">
        <v>1715</v>
      </c>
      <c r="J51" s="1417" t="s">
        <v>1716</v>
      </c>
      <c r="K51" s="2116"/>
      <c r="L51" s="591"/>
      <c r="M51" s="591"/>
      <c r="N51" s="1270">
        <v>240000</v>
      </c>
      <c r="O51" s="1264"/>
      <c r="P51" s="1264"/>
      <c r="Q51" s="1264" t="s">
        <v>66</v>
      </c>
      <c r="R51" s="1264"/>
      <c r="S51" s="1264"/>
      <c r="T51" s="1264" t="s">
        <v>66</v>
      </c>
      <c r="U51" s="1264"/>
      <c r="V51" s="1264"/>
      <c r="W51" s="1264" t="s">
        <v>66</v>
      </c>
      <c r="X51" s="1264"/>
      <c r="Y51" s="1264"/>
      <c r="Z51" s="1264" t="s">
        <v>66</v>
      </c>
    </row>
    <row r="52" spans="2:26" ht="88.5" customHeight="1" x14ac:dyDescent="0.35">
      <c r="B52" s="1417" t="s">
        <v>1709</v>
      </c>
      <c r="C52" s="1423" t="s">
        <v>1719</v>
      </c>
      <c r="D52" s="1417" t="s">
        <v>1711</v>
      </c>
      <c r="E52" s="1417" t="s">
        <v>1712</v>
      </c>
      <c r="F52" s="1417" t="s">
        <v>1713</v>
      </c>
      <c r="G52" s="1417" t="s">
        <v>1643</v>
      </c>
      <c r="H52" s="1417" t="s">
        <v>1714</v>
      </c>
      <c r="I52" s="1417" t="s">
        <v>1715</v>
      </c>
      <c r="J52" s="1417" t="s">
        <v>1716</v>
      </c>
      <c r="K52" s="19"/>
      <c r="L52" s="19"/>
      <c r="M52" s="19"/>
      <c r="N52" s="1270">
        <v>100000</v>
      </c>
      <c r="O52" s="1264"/>
      <c r="P52" s="1264"/>
      <c r="Q52" s="1264" t="s">
        <v>66</v>
      </c>
      <c r="R52" s="1264"/>
      <c r="S52" s="1264"/>
      <c r="T52" s="1264" t="s">
        <v>66</v>
      </c>
      <c r="U52" s="1264"/>
      <c r="V52" s="1264"/>
      <c r="W52" s="1264" t="s">
        <v>66</v>
      </c>
      <c r="X52" s="1264"/>
      <c r="Y52" s="1264"/>
      <c r="Z52" s="1264" t="s">
        <v>66</v>
      </c>
    </row>
    <row r="53" spans="2:26" ht="86.5" customHeight="1" x14ac:dyDescent="0.35">
      <c r="B53" s="1417" t="s">
        <v>1709</v>
      </c>
      <c r="C53" s="1423" t="s">
        <v>1719</v>
      </c>
      <c r="D53" s="1417" t="s">
        <v>1711</v>
      </c>
      <c r="E53" s="1417" t="s">
        <v>1712</v>
      </c>
      <c r="F53" s="1417" t="s">
        <v>1713</v>
      </c>
      <c r="G53" s="1417" t="s">
        <v>1643</v>
      </c>
      <c r="H53" s="1417" t="s">
        <v>1714</v>
      </c>
      <c r="I53" s="1417" t="s">
        <v>1715</v>
      </c>
      <c r="J53" s="1417" t="s">
        <v>1716</v>
      </c>
      <c r="K53" s="19"/>
      <c r="L53" s="19"/>
      <c r="M53" s="19"/>
      <c r="N53" s="1270">
        <v>100000</v>
      </c>
      <c r="O53" s="1264"/>
      <c r="P53" s="1264"/>
      <c r="Q53" s="1264" t="s">
        <v>66</v>
      </c>
      <c r="R53" s="1264"/>
      <c r="S53" s="1264"/>
      <c r="T53" s="1264" t="s">
        <v>66</v>
      </c>
      <c r="U53" s="1264"/>
      <c r="V53" s="1264"/>
      <c r="W53" s="1264" t="s">
        <v>66</v>
      </c>
      <c r="X53" s="1264"/>
      <c r="Y53" s="1264"/>
      <c r="Z53" s="1264" t="s">
        <v>66</v>
      </c>
    </row>
    <row r="54" spans="2:26" ht="72" customHeight="1" x14ac:dyDescent="0.35">
      <c r="B54" s="1417" t="s">
        <v>1709</v>
      </c>
      <c r="C54" s="1423" t="s">
        <v>1719</v>
      </c>
      <c r="D54" s="1417" t="s">
        <v>1711</v>
      </c>
      <c r="E54" s="1417" t="s">
        <v>1712</v>
      </c>
      <c r="F54" s="1417" t="s">
        <v>1713</v>
      </c>
      <c r="G54" s="1417" t="s">
        <v>1643</v>
      </c>
      <c r="H54" s="1417" t="s">
        <v>1714</v>
      </c>
      <c r="I54" s="1417" t="s">
        <v>1715</v>
      </c>
      <c r="J54" s="1417" t="s">
        <v>1716</v>
      </c>
      <c r="K54" s="19"/>
      <c r="L54" s="19"/>
      <c r="M54" s="19"/>
      <c r="N54" s="1270">
        <v>100000</v>
      </c>
      <c r="O54" s="1264"/>
      <c r="P54" s="1264"/>
      <c r="Q54" s="1264" t="s">
        <v>66</v>
      </c>
      <c r="R54" s="1264"/>
      <c r="S54" s="1264"/>
      <c r="T54" s="1264" t="s">
        <v>66</v>
      </c>
      <c r="U54" s="1264"/>
      <c r="V54" s="1264"/>
      <c r="W54" s="1264" t="s">
        <v>66</v>
      </c>
      <c r="X54" s="1264"/>
      <c r="Y54" s="1264"/>
      <c r="Z54" s="1264" t="s">
        <v>66</v>
      </c>
    </row>
    <row r="55" spans="2:26" x14ac:dyDescent="0.35">
      <c r="O55" s="258"/>
      <c r="P55" s="258"/>
      <c r="Q55" s="258"/>
      <c r="U55" s="258"/>
      <c r="V55" s="258"/>
      <c r="W55" s="258"/>
    </row>
    <row r="56" spans="2:26" x14ac:dyDescent="0.35">
      <c r="O56" s="258"/>
      <c r="P56" s="258"/>
      <c r="Q56" s="258"/>
      <c r="U56" s="258"/>
      <c r="V56" s="258"/>
      <c r="W56" s="258"/>
    </row>
    <row r="57" spans="2:26" x14ac:dyDescent="0.35">
      <c r="B57" s="1214"/>
      <c r="C57" s="1271"/>
      <c r="D57" s="1214"/>
      <c r="E57" s="1214"/>
      <c r="F57" s="1214"/>
      <c r="G57" s="1214"/>
      <c r="H57" s="1265"/>
      <c r="I57" s="1214"/>
      <c r="J57" s="1214"/>
      <c r="K57" s="1272"/>
      <c r="L57" s="1272"/>
      <c r="M57" s="1272"/>
      <c r="N57" s="1273"/>
      <c r="O57" s="1267"/>
      <c r="P57" s="1267"/>
      <c r="Q57" s="1267"/>
      <c r="R57" s="1267"/>
      <c r="S57" s="1267"/>
      <c r="T57" s="1267"/>
      <c r="U57" s="1267"/>
      <c r="V57" s="1267"/>
      <c r="W57" s="1267"/>
      <c r="X57" s="1267"/>
      <c r="Y57" s="1267"/>
      <c r="Z57" s="1268"/>
    </row>
    <row r="58" spans="2:26" ht="24.5" customHeight="1" x14ac:dyDescent="0.35">
      <c r="B58" s="1501" t="s">
        <v>1533</v>
      </c>
      <c r="C58" s="1501" t="s">
        <v>1613</v>
      </c>
      <c r="D58" s="1501" t="s">
        <v>1535</v>
      </c>
      <c r="E58" s="1501" t="s">
        <v>1536</v>
      </c>
      <c r="F58" s="1501" t="s">
        <v>1537</v>
      </c>
      <c r="G58" s="1501" t="s">
        <v>1538</v>
      </c>
      <c r="H58" s="1501" t="s">
        <v>1539</v>
      </c>
      <c r="I58" s="1501" t="s">
        <v>1540</v>
      </c>
      <c r="J58" s="1501" t="s">
        <v>1541</v>
      </c>
      <c r="K58" s="1571" t="s">
        <v>1614</v>
      </c>
      <c r="L58" s="1571" t="s">
        <v>1615</v>
      </c>
      <c r="M58" s="1571" t="s">
        <v>1616</v>
      </c>
      <c r="N58" s="1501" t="s">
        <v>1542</v>
      </c>
      <c r="O58" s="1501" t="s">
        <v>21</v>
      </c>
      <c r="P58" s="1501"/>
      <c r="Q58" s="1501"/>
      <c r="R58" s="1501" t="s">
        <v>22</v>
      </c>
      <c r="S58" s="1501"/>
      <c r="T58" s="1501"/>
      <c r="U58" s="1501" t="s">
        <v>23</v>
      </c>
      <c r="V58" s="1501"/>
      <c r="W58" s="1501"/>
      <c r="X58" s="1501" t="s">
        <v>24</v>
      </c>
      <c r="Y58" s="1501"/>
      <c r="Z58" s="1501"/>
    </row>
    <row r="59" spans="2:26" ht="42" customHeight="1" x14ac:dyDescent="0.35">
      <c r="B59" s="1501"/>
      <c r="C59" s="1501"/>
      <c r="D59" s="1501"/>
      <c r="E59" s="1501"/>
      <c r="F59" s="1501"/>
      <c r="G59" s="1501"/>
      <c r="H59" s="1501"/>
      <c r="I59" s="1501"/>
      <c r="J59" s="1501"/>
      <c r="K59" s="1573"/>
      <c r="L59" s="1573"/>
      <c r="M59" s="1573"/>
      <c r="N59" s="1501"/>
      <c r="O59" s="1252" t="s">
        <v>1543</v>
      </c>
      <c r="P59" s="1252" t="s">
        <v>1544</v>
      </c>
      <c r="Q59" s="1252" t="s">
        <v>1545</v>
      </c>
      <c r="R59" s="1252" t="s">
        <v>1546</v>
      </c>
      <c r="S59" s="1252" t="s">
        <v>1547</v>
      </c>
      <c r="T59" s="1252" t="s">
        <v>1548</v>
      </c>
      <c r="U59" s="1252" t="s">
        <v>1549</v>
      </c>
      <c r="V59" s="1252" t="s">
        <v>1550</v>
      </c>
      <c r="W59" s="1252" t="s">
        <v>1551</v>
      </c>
      <c r="X59" s="1252" t="s">
        <v>1552</v>
      </c>
      <c r="Y59" s="1252" t="s">
        <v>1553</v>
      </c>
      <c r="Z59" s="1252" t="s">
        <v>1554</v>
      </c>
    </row>
    <row r="60" spans="2:26" ht="87" customHeight="1" x14ac:dyDescent="0.35">
      <c r="B60" s="1420" t="s">
        <v>1709</v>
      </c>
      <c r="C60" s="1425" t="s">
        <v>1720</v>
      </c>
      <c r="D60" s="1420" t="s">
        <v>1711</v>
      </c>
      <c r="E60" s="1420" t="s">
        <v>1712</v>
      </c>
      <c r="F60" s="1420" t="s">
        <v>1713</v>
      </c>
      <c r="G60" s="1420" t="s">
        <v>1643</v>
      </c>
      <c r="H60" s="1420" t="s">
        <v>1714</v>
      </c>
      <c r="I60" s="1420" t="s">
        <v>1715</v>
      </c>
      <c r="J60" s="1420" t="s">
        <v>1716</v>
      </c>
      <c r="K60" s="2120"/>
      <c r="L60" s="2120"/>
      <c r="M60" s="2120"/>
      <c r="N60" s="2119">
        <v>100000</v>
      </c>
      <c r="O60" s="1269"/>
      <c r="P60" s="1269"/>
      <c r="Q60" s="1269" t="s">
        <v>66</v>
      </c>
      <c r="R60" s="1269"/>
      <c r="S60" s="1269"/>
      <c r="T60" s="1269" t="s">
        <v>66</v>
      </c>
      <c r="U60" s="1269"/>
      <c r="V60" s="1269"/>
      <c r="W60" s="1269" t="s">
        <v>66</v>
      </c>
      <c r="X60" s="1269"/>
      <c r="Y60" s="1269"/>
      <c r="Z60" s="1269" t="s">
        <v>66</v>
      </c>
    </row>
    <row r="61" spans="2:26" ht="97.5" customHeight="1" x14ac:dyDescent="0.35">
      <c r="B61" s="1417" t="s">
        <v>1709</v>
      </c>
      <c r="C61" s="1417" t="s">
        <v>1721</v>
      </c>
      <c r="D61" s="1417" t="s">
        <v>1711</v>
      </c>
      <c r="E61" s="1417" t="s">
        <v>1712</v>
      </c>
      <c r="F61" s="1417" t="s">
        <v>1713</v>
      </c>
      <c r="G61" s="1417" t="s">
        <v>1643</v>
      </c>
      <c r="H61" s="1417" t="s">
        <v>1714</v>
      </c>
      <c r="I61" s="1417" t="s">
        <v>1715</v>
      </c>
      <c r="J61" s="1417" t="s">
        <v>1716</v>
      </c>
      <c r="K61" s="19"/>
      <c r="L61" s="19"/>
      <c r="M61" s="19"/>
      <c r="N61" s="1274">
        <v>120000</v>
      </c>
      <c r="O61" s="1264"/>
      <c r="P61" s="1264"/>
      <c r="Q61" s="1264" t="s">
        <v>66</v>
      </c>
      <c r="R61" s="1264"/>
      <c r="S61" s="1264"/>
      <c r="T61" s="1264" t="s">
        <v>66</v>
      </c>
      <c r="U61" s="1264"/>
      <c r="V61" s="1264"/>
      <c r="W61" s="1264" t="s">
        <v>66</v>
      </c>
      <c r="X61" s="1264"/>
      <c r="Y61" s="1264"/>
      <c r="Z61" s="1264" t="s">
        <v>66</v>
      </c>
    </row>
    <row r="62" spans="2:26" ht="87.5" customHeight="1" x14ac:dyDescent="0.35">
      <c r="B62" s="1417" t="s">
        <v>1709</v>
      </c>
      <c r="C62" s="1417" t="s">
        <v>1722</v>
      </c>
      <c r="D62" s="1417" t="s">
        <v>1711</v>
      </c>
      <c r="E62" s="1417" t="s">
        <v>1712</v>
      </c>
      <c r="F62" s="1417" t="s">
        <v>1713</v>
      </c>
      <c r="G62" s="1417" t="s">
        <v>1643</v>
      </c>
      <c r="H62" s="1417" t="s">
        <v>1714</v>
      </c>
      <c r="I62" s="1417" t="s">
        <v>1715</v>
      </c>
      <c r="J62" s="1417" t="s">
        <v>1716</v>
      </c>
      <c r="K62" s="19"/>
      <c r="L62" s="19"/>
      <c r="M62" s="19"/>
      <c r="N62" s="1274">
        <v>120000</v>
      </c>
      <c r="O62" s="1423"/>
      <c r="P62" s="1423"/>
      <c r="Q62" s="1264" t="s">
        <v>66</v>
      </c>
      <c r="R62" s="1423"/>
      <c r="S62" s="1423"/>
      <c r="T62" s="1264" t="s">
        <v>66</v>
      </c>
      <c r="U62" s="1423"/>
      <c r="V62" s="1423"/>
      <c r="W62" s="1264" t="s">
        <v>66</v>
      </c>
      <c r="X62" s="1423"/>
      <c r="Y62" s="1423"/>
      <c r="Z62" s="1264" t="s">
        <v>66</v>
      </c>
    </row>
    <row r="63" spans="2:26" ht="84" customHeight="1" x14ac:dyDescent="0.35">
      <c r="B63" s="1417" t="s">
        <v>1709</v>
      </c>
      <c r="C63" s="1423" t="s">
        <v>1723</v>
      </c>
      <c r="D63" s="1417" t="s">
        <v>1711</v>
      </c>
      <c r="E63" s="1417" t="s">
        <v>1712</v>
      </c>
      <c r="F63" s="1417" t="s">
        <v>1713</v>
      </c>
      <c r="G63" s="1417" t="s">
        <v>1643</v>
      </c>
      <c r="H63" s="1417" t="s">
        <v>1714</v>
      </c>
      <c r="I63" s="1417" t="s">
        <v>1715</v>
      </c>
      <c r="J63" s="1417" t="s">
        <v>1716</v>
      </c>
      <c r="K63" s="19"/>
      <c r="L63" s="19"/>
      <c r="M63" s="2121"/>
      <c r="N63" s="1274">
        <v>80000</v>
      </c>
      <c r="O63" s="1264"/>
      <c r="P63" s="1264"/>
      <c r="Q63" s="1264" t="s">
        <v>66</v>
      </c>
      <c r="R63" s="1264"/>
      <c r="S63" s="1264"/>
      <c r="T63" s="1264" t="s">
        <v>66</v>
      </c>
      <c r="U63" s="1264"/>
      <c r="V63" s="1264"/>
      <c r="W63" s="1264" t="s">
        <v>66</v>
      </c>
      <c r="X63" s="1264"/>
      <c r="Y63" s="1264"/>
      <c r="Z63" s="1264" t="s">
        <v>66</v>
      </c>
    </row>
    <row r="64" spans="2:26" ht="74.5" customHeight="1" x14ac:dyDescent="0.35">
      <c r="B64" s="1417" t="s">
        <v>1709</v>
      </c>
      <c r="C64" s="1423" t="s">
        <v>1723</v>
      </c>
      <c r="D64" s="1417" t="s">
        <v>1711</v>
      </c>
      <c r="E64" s="1417" t="s">
        <v>1712</v>
      </c>
      <c r="F64" s="1417" t="s">
        <v>1713</v>
      </c>
      <c r="G64" s="1417" t="s">
        <v>1643</v>
      </c>
      <c r="H64" s="1417" t="s">
        <v>1714</v>
      </c>
      <c r="I64" s="1417" t="s">
        <v>1715</v>
      </c>
      <c r="J64" s="1417" t="s">
        <v>1716</v>
      </c>
      <c r="K64" s="19"/>
      <c r="L64" s="19"/>
      <c r="M64" s="19"/>
      <c r="N64" s="1274">
        <v>80000</v>
      </c>
      <c r="O64" s="1264"/>
      <c r="P64" s="1264"/>
      <c r="Q64" s="1264" t="s">
        <v>66</v>
      </c>
      <c r="R64" s="1264"/>
      <c r="S64" s="1264"/>
      <c r="T64" s="1264" t="s">
        <v>66</v>
      </c>
      <c r="U64" s="1264"/>
      <c r="V64" s="1264"/>
      <c r="W64" s="1264" t="s">
        <v>66</v>
      </c>
      <c r="X64" s="1264"/>
      <c r="Y64" s="1264"/>
      <c r="Z64" s="1264" t="s">
        <v>66</v>
      </c>
    </row>
    <row r="65" spans="2:26" ht="83.5" customHeight="1" x14ac:dyDescent="0.35">
      <c r="B65" s="1417" t="s">
        <v>1709</v>
      </c>
      <c r="C65" s="1423" t="s">
        <v>1723</v>
      </c>
      <c r="D65" s="1417" t="s">
        <v>1711</v>
      </c>
      <c r="E65" s="1417" t="s">
        <v>1712</v>
      </c>
      <c r="F65" s="1417" t="s">
        <v>1713</v>
      </c>
      <c r="G65" s="1417" t="s">
        <v>1643</v>
      </c>
      <c r="H65" s="1417" t="s">
        <v>1714</v>
      </c>
      <c r="I65" s="1417" t="s">
        <v>1715</v>
      </c>
      <c r="J65" s="1417" t="s">
        <v>1716</v>
      </c>
      <c r="K65" s="19"/>
      <c r="L65" s="19"/>
      <c r="M65" s="19"/>
      <c r="N65" s="1274">
        <v>80000</v>
      </c>
      <c r="O65" s="1264"/>
      <c r="P65" s="1264"/>
      <c r="Q65" s="1264" t="s">
        <v>66</v>
      </c>
      <c r="R65" s="1264"/>
      <c r="S65" s="1264"/>
      <c r="T65" s="1264" t="s">
        <v>66</v>
      </c>
      <c r="U65" s="1264"/>
      <c r="V65" s="1264"/>
      <c r="W65" s="1264" t="s">
        <v>66</v>
      </c>
      <c r="X65" s="1264"/>
      <c r="Y65" s="1264"/>
      <c r="Z65" s="1264" t="s">
        <v>66</v>
      </c>
    </row>
    <row r="66" spans="2:26" ht="97.5" customHeight="1" x14ac:dyDescent="0.35">
      <c r="B66" s="1417" t="s">
        <v>1709</v>
      </c>
      <c r="C66" s="1423" t="s">
        <v>1723</v>
      </c>
      <c r="D66" s="1417" t="s">
        <v>1711</v>
      </c>
      <c r="E66" s="1417" t="s">
        <v>1712</v>
      </c>
      <c r="F66" s="1417" t="s">
        <v>1713</v>
      </c>
      <c r="G66" s="1417" t="s">
        <v>1643</v>
      </c>
      <c r="H66" s="1417" t="s">
        <v>1714</v>
      </c>
      <c r="I66" s="1417" t="s">
        <v>1715</v>
      </c>
      <c r="J66" s="1417" t="s">
        <v>1716</v>
      </c>
      <c r="K66" s="19"/>
      <c r="L66" s="19"/>
      <c r="M66" s="19"/>
      <c r="N66" s="1274">
        <v>80000</v>
      </c>
      <c r="O66" s="1264"/>
      <c r="P66" s="1264"/>
      <c r="Q66" s="1264" t="s">
        <v>66</v>
      </c>
      <c r="R66" s="1264"/>
      <c r="S66" s="1264"/>
      <c r="T66" s="1264" t="s">
        <v>66</v>
      </c>
      <c r="U66" s="1264"/>
      <c r="V66" s="1264"/>
      <c r="W66" s="1264" t="s">
        <v>66</v>
      </c>
      <c r="X66" s="1264"/>
      <c r="Y66" s="1264"/>
      <c r="Z66" s="1264" t="s">
        <v>66</v>
      </c>
    </row>
    <row r="67" spans="2:26" ht="81" customHeight="1" x14ac:dyDescent="0.35">
      <c r="B67" s="1417" t="s">
        <v>1709</v>
      </c>
      <c r="C67" s="1423" t="s">
        <v>1723</v>
      </c>
      <c r="D67" s="1417" t="s">
        <v>1711</v>
      </c>
      <c r="E67" s="1417" t="s">
        <v>1712</v>
      </c>
      <c r="F67" s="1417" t="s">
        <v>1713</v>
      </c>
      <c r="G67" s="1417" t="s">
        <v>1643</v>
      </c>
      <c r="H67" s="1417" t="s">
        <v>1714</v>
      </c>
      <c r="I67" s="1417" t="s">
        <v>1715</v>
      </c>
      <c r="J67" s="1417" t="s">
        <v>1716</v>
      </c>
      <c r="K67" s="19"/>
      <c r="L67" s="2122"/>
      <c r="M67" s="2122"/>
      <c r="N67" s="1274">
        <v>80000</v>
      </c>
      <c r="O67" s="1264"/>
      <c r="P67" s="1264"/>
      <c r="Q67" s="1264" t="s">
        <v>66</v>
      </c>
      <c r="R67" s="1264"/>
      <c r="S67" s="1264"/>
      <c r="T67" s="1264" t="s">
        <v>66</v>
      </c>
      <c r="U67" s="1264"/>
      <c r="V67" s="1264"/>
      <c r="W67" s="1264" t="s">
        <v>66</v>
      </c>
      <c r="X67" s="1264"/>
      <c r="Y67" s="1264"/>
      <c r="Z67" s="1264" t="s">
        <v>66</v>
      </c>
    </row>
    <row r="68" spans="2:26" ht="81" customHeight="1" x14ac:dyDescent="0.35">
      <c r="B68" s="1417" t="s">
        <v>1709</v>
      </c>
      <c r="C68" s="1423" t="s">
        <v>1724</v>
      </c>
      <c r="D68" s="1417" t="s">
        <v>1711</v>
      </c>
      <c r="E68" s="1417" t="s">
        <v>1712</v>
      </c>
      <c r="F68" s="1417" t="s">
        <v>1713</v>
      </c>
      <c r="G68" s="1417" t="s">
        <v>1643</v>
      </c>
      <c r="H68" s="1417" t="s">
        <v>1714</v>
      </c>
      <c r="I68" s="1417" t="s">
        <v>1715</v>
      </c>
      <c r="J68" s="1417" t="s">
        <v>1716</v>
      </c>
      <c r="K68" s="19"/>
      <c r="L68" s="2122"/>
      <c r="M68" s="2122"/>
      <c r="N68" s="1274">
        <v>80000</v>
      </c>
      <c r="O68" s="1264"/>
      <c r="P68" s="1264"/>
      <c r="Q68" s="1264" t="s">
        <v>66</v>
      </c>
      <c r="R68" s="1264"/>
      <c r="S68" s="1264"/>
      <c r="T68" s="1264" t="s">
        <v>66</v>
      </c>
      <c r="U68" s="1264"/>
      <c r="V68" s="1264"/>
      <c r="W68" s="1264" t="s">
        <v>66</v>
      </c>
      <c r="X68" s="1264"/>
      <c r="Y68" s="1264"/>
      <c r="Z68" s="1264" t="s">
        <v>66</v>
      </c>
    </row>
    <row r="69" spans="2:26" ht="83.5" customHeight="1" x14ac:dyDescent="0.35">
      <c r="B69" s="1417" t="s">
        <v>1709</v>
      </c>
      <c r="C69" s="1423" t="s">
        <v>1724</v>
      </c>
      <c r="D69" s="1417" t="s">
        <v>1711</v>
      </c>
      <c r="E69" s="1417" t="s">
        <v>1712</v>
      </c>
      <c r="F69" s="1417" t="s">
        <v>1713</v>
      </c>
      <c r="G69" s="1417" t="s">
        <v>1643</v>
      </c>
      <c r="H69" s="1417" t="s">
        <v>1714</v>
      </c>
      <c r="I69" s="1417" t="s">
        <v>1715</v>
      </c>
      <c r="J69" s="1417" t="s">
        <v>1716</v>
      </c>
      <c r="K69" s="19"/>
      <c r="L69" s="2122"/>
      <c r="M69" s="2122"/>
      <c r="N69" s="1274">
        <v>80000</v>
      </c>
      <c r="O69" s="1264"/>
      <c r="P69" s="1264"/>
      <c r="Q69" s="1264" t="s">
        <v>66</v>
      </c>
      <c r="R69" s="1264"/>
      <c r="S69" s="1264"/>
      <c r="T69" s="1264" t="s">
        <v>66</v>
      </c>
      <c r="U69" s="1264"/>
      <c r="V69" s="1264"/>
      <c r="W69" s="1264" t="s">
        <v>66</v>
      </c>
      <c r="X69" s="1264"/>
      <c r="Y69" s="1264"/>
      <c r="Z69" s="1264" t="s">
        <v>66</v>
      </c>
    </row>
    <row r="70" spans="2:26" ht="89.5" customHeight="1" x14ac:dyDescent="0.35">
      <c r="B70" s="1417" t="s">
        <v>1709</v>
      </c>
      <c r="C70" s="1423" t="s">
        <v>1724</v>
      </c>
      <c r="D70" s="1417" t="s">
        <v>1711</v>
      </c>
      <c r="E70" s="1417" t="s">
        <v>1712</v>
      </c>
      <c r="F70" s="1417" t="s">
        <v>1713</v>
      </c>
      <c r="G70" s="1417" t="s">
        <v>1643</v>
      </c>
      <c r="H70" s="1417" t="s">
        <v>1714</v>
      </c>
      <c r="I70" s="1417" t="s">
        <v>1715</v>
      </c>
      <c r="J70" s="1417" t="s">
        <v>1716</v>
      </c>
      <c r="K70" s="19"/>
      <c r="L70" s="2122"/>
      <c r="M70" s="2122"/>
      <c r="N70" s="1274">
        <v>80000</v>
      </c>
      <c r="O70" s="1264"/>
      <c r="P70" s="1264"/>
      <c r="Q70" s="1264" t="s">
        <v>66</v>
      </c>
      <c r="R70" s="1264"/>
      <c r="S70" s="1264"/>
      <c r="T70" s="1264" t="s">
        <v>66</v>
      </c>
      <c r="U70" s="1264"/>
      <c r="V70" s="1264"/>
      <c r="W70" s="1264" t="s">
        <v>66</v>
      </c>
      <c r="X70" s="1264"/>
      <c r="Y70" s="1264"/>
      <c r="Z70" s="1264" t="s">
        <v>66</v>
      </c>
    </row>
    <row r="71" spans="2:26" x14ac:dyDescent="0.35">
      <c r="O71" s="258"/>
      <c r="P71" s="258"/>
      <c r="Q71" s="258"/>
      <c r="U71" s="258"/>
      <c r="V71" s="258"/>
      <c r="W71" s="258"/>
    </row>
    <row r="72" spans="2:26" x14ac:dyDescent="0.35">
      <c r="B72" s="1261"/>
      <c r="C72" s="1263"/>
      <c r="D72" s="1261"/>
      <c r="E72" s="1261"/>
      <c r="F72" s="1261"/>
      <c r="G72" s="1261"/>
      <c r="H72" s="1261"/>
      <c r="I72" s="1261"/>
      <c r="J72" s="1261"/>
      <c r="K72" s="690"/>
      <c r="L72" s="1275"/>
      <c r="M72" s="1275"/>
      <c r="N72" s="1276"/>
      <c r="O72" s="1267"/>
      <c r="P72" s="1267"/>
      <c r="Q72" s="1267"/>
      <c r="R72" s="1267"/>
      <c r="S72" s="1267"/>
      <c r="T72" s="1267"/>
      <c r="U72" s="1267"/>
      <c r="V72" s="1267"/>
      <c r="W72" s="1267"/>
      <c r="X72" s="1267"/>
      <c r="Y72" s="1267"/>
      <c r="Z72" s="1267"/>
    </row>
    <row r="73" spans="2:26" x14ac:dyDescent="0.35">
      <c r="B73" s="1261"/>
      <c r="C73" s="1263"/>
      <c r="D73" s="1261"/>
      <c r="E73" s="1261"/>
      <c r="F73" s="1261"/>
      <c r="G73" s="1261"/>
      <c r="H73" s="1261"/>
      <c r="I73" s="1261"/>
      <c r="J73" s="1261"/>
      <c r="K73" s="690"/>
      <c r="L73" s="1275"/>
      <c r="M73" s="1275"/>
      <c r="N73" s="1276"/>
      <c r="O73" s="1267"/>
      <c r="P73" s="1267"/>
      <c r="Q73" s="1267"/>
      <c r="R73" s="1267"/>
      <c r="S73" s="1267"/>
      <c r="T73" s="1267"/>
      <c r="U73" s="1267"/>
      <c r="V73" s="1267"/>
      <c r="W73" s="1267"/>
      <c r="X73" s="1267"/>
      <c r="Y73" s="1267"/>
      <c r="Z73" s="1267"/>
    </row>
    <row r="74" spans="2:26" x14ac:dyDescent="0.35">
      <c r="B74" s="1261"/>
      <c r="C74" s="1263"/>
      <c r="D74" s="1261"/>
      <c r="E74" s="1261"/>
      <c r="F74" s="1261"/>
      <c r="G74" s="1261"/>
      <c r="H74" s="1261"/>
      <c r="I74" s="1261"/>
      <c r="J74" s="1261"/>
      <c r="K74" s="690"/>
      <c r="L74" s="1275"/>
      <c r="M74" s="1275"/>
      <c r="N74" s="1276"/>
      <c r="O74" s="1267"/>
      <c r="P74" s="1267"/>
      <c r="Q74" s="1267"/>
      <c r="R74" s="1267"/>
      <c r="S74" s="1267"/>
      <c r="T74" s="1267"/>
      <c r="U74" s="1267"/>
      <c r="V74" s="1267"/>
      <c r="W74" s="1267"/>
      <c r="X74" s="1267"/>
      <c r="Y74" s="1267"/>
      <c r="Z74" s="1267"/>
    </row>
    <row r="75" spans="2:26" ht="31" customHeight="1" x14ac:dyDescent="0.35">
      <c r="B75" s="1501" t="s">
        <v>1533</v>
      </c>
      <c r="C75" s="1501" t="s">
        <v>1613</v>
      </c>
      <c r="D75" s="1501" t="s">
        <v>1535</v>
      </c>
      <c r="E75" s="1501" t="s">
        <v>1536</v>
      </c>
      <c r="F75" s="1501" t="s">
        <v>1537</v>
      </c>
      <c r="G75" s="1501" t="s">
        <v>1538</v>
      </c>
      <c r="H75" s="1501" t="s">
        <v>1539</v>
      </c>
      <c r="I75" s="1501" t="s">
        <v>1540</v>
      </c>
      <c r="J75" s="1501" t="s">
        <v>1541</v>
      </c>
      <c r="K75" s="1571" t="s">
        <v>1614</v>
      </c>
      <c r="L75" s="1571" t="s">
        <v>1615</v>
      </c>
      <c r="M75" s="1571" t="s">
        <v>1616</v>
      </c>
      <c r="N75" s="1501" t="s">
        <v>1542</v>
      </c>
      <c r="O75" s="1501" t="s">
        <v>21</v>
      </c>
      <c r="P75" s="1501"/>
      <c r="Q75" s="1501"/>
      <c r="R75" s="1501" t="s">
        <v>22</v>
      </c>
      <c r="S75" s="1501"/>
      <c r="T75" s="1501"/>
      <c r="U75" s="1501" t="s">
        <v>23</v>
      </c>
      <c r="V75" s="1501"/>
      <c r="W75" s="1501"/>
      <c r="X75" s="1501" t="s">
        <v>24</v>
      </c>
      <c r="Y75" s="1501"/>
      <c r="Z75" s="1501"/>
    </row>
    <row r="76" spans="2:26" ht="25.5" customHeight="1" x14ac:dyDescent="0.35">
      <c r="B76" s="1501"/>
      <c r="C76" s="1501"/>
      <c r="D76" s="1501"/>
      <c r="E76" s="1501"/>
      <c r="F76" s="1501"/>
      <c r="G76" s="1501"/>
      <c r="H76" s="1501"/>
      <c r="I76" s="1501"/>
      <c r="J76" s="1501"/>
      <c r="K76" s="1573"/>
      <c r="L76" s="1573"/>
      <c r="M76" s="1573"/>
      <c r="N76" s="1501"/>
      <c r="O76" s="1252" t="s">
        <v>1543</v>
      </c>
      <c r="P76" s="1252" t="s">
        <v>1544</v>
      </c>
      <c r="Q76" s="1252" t="s">
        <v>1545</v>
      </c>
      <c r="R76" s="1252" t="s">
        <v>1546</v>
      </c>
      <c r="S76" s="1252" t="s">
        <v>1547</v>
      </c>
      <c r="T76" s="1252" t="s">
        <v>1548</v>
      </c>
      <c r="U76" s="1252" t="s">
        <v>1549</v>
      </c>
      <c r="V76" s="1252" t="s">
        <v>1550</v>
      </c>
      <c r="W76" s="1252" t="s">
        <v>1551</v>
      </c>
      <c r="X76" s="1252" t="s">
        <v>1552</v>
      </c>
      <c r="Y76" s="1252" t="s">
        <v>1553</v>
      </c>
      <c r="Z76" s="1252" t="s">
        <v>1554</v>
      </c>
    </row>
    <row r="77" spans="2:26" ht="62" x14ac:dyDescent="0.35">
      <c r="B77" s="1417" t="s">
        <v>1709</v>
      </c>
      <c r="C77" s="1423" t="s">
        <v>1724</v>
      </c>
      <c r="D77" s="1417" t="s">
        <v>1711</v>
      </c>
      <c r="E77" s="1417" t="s">
        <v>1712</v>
      </c>
      <c r="F77" s="1417" t="s">
        <v>1713</v>
      </c>
      <c r="G77" s="1417" t="s">
        <v>1643</v>
      </c>
      <c r="H77" s="1417" t="s">
        <v>1714</v>
      </c>
      <c r="I77" s="1417" t="s">
        <v>1715</v>
      </c>
      <c r="J77" s="1417" t="s">
        <v>1716</v>
      </c>
      <c r="K77" s="19"/>
      <c r="L77" s="2122"/>
      <c r="M77" s="2122"/>
      <c r="N77" s="1274">
        <v>80000</v>
      </c>
      <c r="O77" s="1264"/>
      <c r="P77" s="1264"/>
      <c r="Q77" s="1264" t="s">
        <v>66</v>
      </c>
      <c r="R77" s="1264"/>
      <c r="S77" s="1264"/>
      <c r="T77" s="1264" t="s">
        <v>66</v>
      </c>
      <c r="U77" s="1264"/>
      <c r="V77" s="1264"/>
      <c r="W77" s="1264" t="s">
        <v>66</v>
      </c>
      <c r="X77" s="1264"/>
      <c r="Y77" s="1264"/>
      <c r="Z77" s="1264" t="s">
        <v>66</v>
      </c>
    </row>
    <row r="78" spans="2:26" ht="62" x14ac:dyDescent="0.35">
      <c r="B78" s="1417" t="s">
        <v>1709</v>
      </c>
      <c r="C78" s="1423" t="s">
        <v>1724</v>
      </c>
      <c r="D78" s="1417" t="s">
        <v>1711</v>
      </c>
      <c r="E78" s="1417" t="s">
        <v>1712</v>
      </c>
      <c r="F78" s="1417" t="s">
        <v>1713</v>
      </c>
      <c r="G78" s="1417" t="s">
        <v>1643</v>
      </c>
      <c r="H78" s="1417" t="s">
        <v>1714</v>
      </c>
      <c r="I78" s="1417" t="s">
        <v>1715</v>
      </c>
      <c r="J78" s="1417" t="s">
        <v>1716</v>
      </c>
      <c r="K78" s="19"/>
      <c r="L78" s="2122"/>
      <c r="M78" s="2122"/>
      <c r="N78" s="1274">
        <v>80000</v>
      </c>
      <c r="O78" s="1264"/>
      <c r="P78" s="1264"/>
      <c r="Q78" s="1264" t="s">
        <v>66</v>
      </c>
      <c r="R78" s="1264"/>
      <c r="S78" s="1264"/>
      <c r="T78" s="1264" t="s">
        <v>66</v>
      </c>
      <c r="U78" s="1264"/>
      <c r="V78" s="1264"/>
      <c r="W78" s="1264" t="s">
        <v>66</v>
      </c>
      <c r="X78" s="1264"/>
      <c r="Y78" s="1264"/>
      <c r="Z78" s="1264" t="s">
        <v>66</v>
      </c>
    </row>
    <row r="79" spans="2:26" ht="62" x14ac:dyDescent="0.35">
      <c r="B79" s="1417" t="s">
        <v>1709</v>
      </c>
      <c r="C79" s="1423" t="s">
        <v>1724</v>
      </c>
      <c r="D79" s="1417" t="s">
        <v>1711</v>
      </c>
      <c r="E79" s="1417" t="s">
        <v>1712</v>
      </c>
      <c r="F79" s="1417" t="s">
        <v>1713</v>
      </c>
      <c r="G79" s="1417" t="s">
        <v>1643</v>
      </c>
      <c r="H79" s="1417" t="s">
        <v>1714</v>
      </c>
      <c r="I79" s="1417" t="s">
        <v>1715</v>
      </c>
      <c r="J79" s="1417" t="s">
        <v>1716</v>
      </c>
      <c r="K79" s="19"/>
      <c r="L79" s="2122"/>
      <c r="M79" s="2122"/>
      <c r="N79" s="1274">
        <v>80000</v>
      </c>
      <c r="O79" s="1264"/>
      <c r="P79" s="1264"/>
      <c r="Q79" s="1264" t="s">
        <v>66</v>
      </c>
      <c r="R79" s="1264"/>
      <c r="S79" s="1264"/>
      <c r="T79" s="1264" t="s">
        <v>66</v>
      </c>
      <c r="U79" s="1264"/>
      <c r="V79" s="1264"/>
      <c r="W79" s="1264" t="s">
        <v>66</v>
      </c>
      <c r="X79" s="1264"/>
      <c r="Y79" s="1264"/>
      <c r="Z79" s="1264" t="s">
        <v>66</v>
      </c>
    </row>
    <row r="80" spans="2:26" ht="83.5" customHeight="1" x14ac:dyDescent="0.35">
      <c r="B80" s="1417" t="s">
        <v>1709</v>
      </c>
      <c r="C80" s="1423" t="s">
        <v>1724</v>
      </c>
      <c r="D80" s="1417" t="s">
        <v>1711</v>
      </c>
      <c r="E80" s="1417" t="s">
        <v>1712</v>
      </c>
      <c r="F80" s="1417" t="s">
        <v>1713</v>
      </c>
      <c r="G80" s="1417" t="s">
        <v>1643</v>
      </c>
      <c r="H80" s="1417" t="s">
        <v>1714</v>
      </c>
      <c r="I80" s="1417" t="s">
        <v>1715</v>
      </c>
      <c r="J80" s="1417" t="s">
        <v>1716</v>
      </c>
      <c r="K80" s="19"/>
      <c r="L80" s="2122"/>
      <c r="M80" s="2122"/>
      <c r="N80" s="1274">
        <v>80000</v>
      </c>
      <c r="O80" s="1264"/>
      <c r="P80" s="1264"/>
      <c r="Q80" s="1264" t="s">
        <v>66</v>
      </c>
      <c r="R80" s="1264"/>
      <c r="S80" s="1264"/>
      <c r="T80" s="1264" t="s">
        <v>66</v>
      </c>
      <c r="U80" s="1264"/>
      <c r="V80" s="1264"/>
      <c r="W80" s="1264" t="s">
        <v>66</v>
      </c>
      <c r="X80" s="1264"/>
      <c r="Y80" s="1264"/>
      <c r="Z80" s="1264" t="s">
        <v>66</v>
      </c>
    </row>
    <row r="81" spans="2:26" ht="87" customHeight="1" x14ac:dyDescent="0.35">
      <c r="B81" s="1420" t="s">
        <v>1709</v>
      </c>
      <c r="C81" s="1425" t="s">
        <v>1724</v>
      </c>
      <c r="D81" s="1420" t="s">
        <v>1711</v>
      </c>
      <c r="E81" s="1420" t="s">
        <v>1712</v>
      </c>
      <c r="F81" s="1420" t="s">
        <v>1713</v>
      </c>
      <c r="G81" s="1420" t="s">
        <v>1643</v>
      </c>
      <c r="H81" s="1420" t="s">
        <v>1714</v>
      </c>
      <c r="I81" s="1420" t="s">
        <v>1715</v>
      </c>
      <c r="J81" s="1420" t="s">
        <v>1716</v>
      </c>
      <c r="K81" s="2120"/>
      <c r="L81" s="2123"/>
      <c r="M81" s="2123"/>
      <c r="N81" s="1277">
        <v>80000</v>
      </c>
      <c r="O81" s="1269"/>
      <c r="P81" s="1269"/>
      <c r="Q81" s="1269" t="s">
        <v>66</v>
      </c>
      <c r="R81" s="1269"/>
      <c r="S81" s="1269"/>
      <c r="T81" s="1269" t="s">
        <v>66</v>
      </c>
      <c r="U81" s="1269"/>
      <c r="V81" s="1269"/>
      <c r="W81" s="1269" t="s">
        <v>66</v>
      </c>
      <c r="X81" s="1269"/>
      <c r="Y81" s="1269"/>
      <c r="Z81" s="1269" t="s">
        <v>66</v>
      </c>
    </row>
    <row r="82" spans="2:26" ht="87" customHeight="1" x14ac:dyDescent="0.35">
      <c r="B82" s="1417" t="s">
        <v>1709</v>
      </c>
      <c r="C82" s="1423" t="s">
        <v>1724</v>
      </c>
      <c r="D82" s="1417" t="s">
        <v>1711</v>
      </c>
      <c r="E82" s="1417" t="s">
        <v>1712</v>
      </c>
      <c r="F82" s="1417" t="s">
        <v>1713</v>
      </c>
      <c r="G82" s="1417" t="s">
        <v>1643</v>
      </c>
      <c r="H82" s="1417" t="s">
        <v>1714</v>
      </c>
      <c r="I82" s="1417" t="s">
        <v>1715</v>
      </c>
      <c r="J82" s="1417" t="s">
        <v>1716</v>
      </c>
      <c r="K82" s="19"/>
      <c r="L82" s="2122"/>
      <c r="M82" s="2122"/>
      <c r="N82" s="1274">
        <v>80000</v>
      </c>
      <c r="O82" s="1264"/>
      <c r="P82" s="1264"/>
      <c r="Q82" s="1264" t="s">
        <v>66</v>
      </c>
      <c r="R82" s="1264"/>
      <c r="S82" s="1264"/>
      <c r="T82" s="1264" t="s">
        <v>66</v>
      </c>
      <c r="U82" s="1264"/>
      <c r="V82" s="1264"/>
      <c r="W82" s="1264" t="s">
        <v>66</v>
      </c>
      <c r="X82" s="1264"/>
      <c r="Y82" s="1264"/>
      <c r="Z82" s="1264" t="s">
        <v>66</v>
      </c>
    </row>
    <row r="83" spans="2:26" ht="87" customHeight="1" thickBot="1" x14ac:dyDescent="0.4">
      <c r="B83" s="1419" t="s">
        <v>1709</v>
      </c>
      <c r="C83" s="1424" t="s">
        <v>1725</v>
      </c>
      <c r="D83" s="1419" t="s">
        <v>1711</v>
      </c>
      <c r="E83" s="1419" t="s">
        <v>1712</v>
      </c>
      <c r="F83" s="1419" t="s">
        <v>1713</v>
      </c>
      <c r="G83" s="1419" t="s">
        <v>1643</v>
      </c>
      <c r="H83" s="1419" t="s">
        <v>1714</v>
      </c>
      <c r="I83" s="1419" t="s">
        <v>1715</v>
      </c>
      <c r="J83" s="1419" t="s">
        <v>1716</v>
      </c>
      <c r="K83" s="19"/>
      <c r="L83" s="2122"/>
      <c r="M83" s="2122"/>
      <c r="N83" s="1278">
        <v>80000</v>
      </c>
      <c r="O83" s="1264"/>
      <c r="P83" s="1264"/>
      <c r="Q83" s="1264" t="s">
        <v>66</v>
      </c>
      <c r="R83" s="1264"/>
      <c r="S83" s="1264"/>
      <c r="T83" s="1264" t="s">
        <v>66</v>
      </c>
      <c r="U83" s="1264"/>
      <c r="V83" s="1264"/>
      <c r="W83" s="1264" t="s">
        <v>66</v>
      </c>
      <c r="X83" s="1264"/>
      <c r="Y83" s="1264"/>
      <c r="Z83" s="1264" t="s">
        <v>66</v>
      </c>
    </row>
    <row r="84" spans="2:26" ht="22.5" customHeight="1" thickBot="1" x14ac:dyDescent="0.4">
      <c r="B84" s="2124" t="s">
        <v>1599</v>
      </c>
      <c r="C84" s="2125"/>
      <c r="D84" s="2125"/>
      <c r="E84" s="2125"/>
      <c r="F84" s="2125"/>
      <c r="G84" s="2125"/>
      <c r="H84" s="2125"/>
      <c r="I84" s="2125"/>
      <c r="J84" s="2125"/>
      <c r="K84" s="2126"/>
      <c r="L84" s="2126"/>
      <c r="M84" s="2127"/>
      <c r="N84" s="1279">
        <f>SUM(N10:N83)</f>
        <v>8519600</v>
      </c>
    </row>
  </sheetData>
  <mergeCells count="198">
    <mergeCell ref="B5:Z5"/>
    <mergeCell ref="B6:Z6"/>
    <mergeCell ref="B7:Z7"/>
    <mergeCell ref="B8:B9"/>
    <mergeCell ref="C8:C9"/>
    <mergeCell ref="D8:D9"/>
    <mergeCell ref="E8:E9"/>
    <mergeCell ref="F8:F9"/>
    <mergeCell ref="G8:G9"/>
    <mergeCell ref="H8:H9"/>
    <mergeCell ref="B14:B18"/>
    <mergeCell ref="C14:C18"/>
    <mergeCell ref="D14:D18"/>
    <mergeCell ref="E14:E18"/>
    <mergeCell ref="F14:F18"/>
    <mergeCell ref="H14:H18"/>
    <mergeCell ref="I8:I9"/>
    <mergeCell ref="J8:J9"/>
    <mergeCell ref="K8:K9"/>
    <mergeCell ref="J14:J18"/>
    <mergeCell ref="G16:G18"/>
    <mergeCell ref="K16:K18"/>
    <mergeCell ref="L16:L18"/>
    <mergeCell ref="N16:N18"/>
    <mergeCell ref="R21:Z21"/>
    <mergeCell ref="O8:Q8"/>
    <mergeCell ref="R8:T8"/>
    <mergeCell ref="U8:W8"/>
    <mergeCell ref="X8:Z8"/>
    <mergeCell ref="L8:L9"/>
    <mergeCell ref="M8:M9"/>
    <mergeCell ref="N8:N9"/>
    <mergeCell ref="B28:B29"/>
    <mergeCell ref="C28:C29"/>
    <mergeCell ref="D28:D29"/>
    <mergeCell ref="E28:E29"/>
    <mergeCell ref="F28:F29"/>
    <mergeCell ref="H26:H27"/>
    <mergeCell ref="I26:I27"/>
    <mergeCell ref="J26:J27"/>
    <mergeCell ref="K26:K27"/>
    <mergeCell ref="B26:B27"/>
    <mergeCell ref="C26:C27"/>
    <mergeCell ref="D26:D27"/>
    <mergeCell ref="E26:E27"/>
    <mergeCell ref="F26:F27"/>
    <mergeCell ref="G26:G27"/>
    <mergeCell ref="I28:I29"/>
    <mergeCell ref="K28:K29"/>
    <mergeCell ref="G28:G29"/>
    <mergeCell ref="H28:H29"/>
    <mergeCell ref="L28:L29"/>
    <mergeCell ref="M28:M29"/>
    <mergeCell ref="N26:N27"/>
    <mergeCell ref="O26:Q26"/>
    <mergeCell ref="R26:T26"/>
    <mergeCell ref="U26:W26"/>
    <mergeCell ref="X26:Z26"/>
    <mergeCell ref="L26:L27"/>
    <mergeCell ref="M26:M27"/>
    <mergeCell ref="Z28:Z29"/>
    <mergeCell ref="T28:T29"/>
    <mergeCell ref="U28:U29"/>
    <mergeCell ref="V28:V29"/>
    <mergeCell ref="W28:W29"/>
    <mergeCell ref="X28:X29"/>
    <mergeCell ref="Y28:Y29"/>
    <mergeCell ref="N28:N29"/>
    <mergeCell ref="O28:O29"/>
    <mergeCell ref="P28:P29"/>
    <mergeCell ref="Q28:Q29"/>
    <mergeCell ref="R28:R29"/>
    <mergeCell ref="S28:S29"/>
    <mergeCell ref="B30:B31"/>
    <mergeCell ref="C30:C31"/>
    <mergeCell ref="D30:D31"/>
    <mergeCell ref="E30:E31"/>
    <mergeCell ref="F30:F31"/>
    <mergeCell ref="G30:G31"/>
    <mergeCell ref="H30:H31"/>
    <mergeCell ref="I30:I31"/>
    <mergeCell ref="K30:K31"/>
    <mergeCell ref="X30:X31"/>
    <mergeCell ref="Y30:Y31"/>
    <mergeCell ref="Z30:Z31"/>
    <mergeCell ref="B32:B33"/>
    <mergeCell ref="C32:C33"/>
    <mergeCell ref="D32:D33"/>
    <mergeCell ref="E32:E33"/>
    <mergeCell ref="F32:F33"/>
    <mergeCell ref="G32:G33"/>
    <mergeCell ref="H32:H33"/>
    <mergeCell ref="R30:R31"/>
    <mergeCell ref="S30:S31"/>
    <mergeCell ref="T30:T31"/>
    <mergeCell ref="U30:U31"/>
    <mergeCell ref="V30:V31"/>
    <mergeCell ref="W30:W31"/>
    <mergeCell ref="L30:L31"/>
    <mergeCell ref="M30:M31"/>
    <mergeCell ref="N30:N31"/>
    <mergeCell ref="O30:O31"/>
    <mergeCell ref="P30:P31"/>
    <mergeCell ref="Q30:Q31"/>
    <mergeCell ref="V32:V33"/>
    <mergeCell ref="W32:W33"/>
    <mergeCell ref="I32:I33"/>
    <mergeCell ref="K32:K33"/>
    <mergeCell ref="L32:L33"/>
    <mergeCell ref="M32:M33"/>
    <mergeCell ref="N32:N33"/>
    <mergeCell ref="O32:O33"/>
    <mergeCell ref="I34:I35"/>
    <mergeCell ref="J34:J35"/>
    <mergeCell ref="K34:K35"/>
    <mergeCell ref="L34:L35"/>
    <mergeCell ref="B42:B43"/>
    <mergeCell ref="C42:C43"/>
    <mergeCell ref="D42:D43"/>
    <mergeCell ref="E42:E43"/>
    <mergeCell ref="F42:F43"/>
    <mergeCell ref="G42:G43"/>
    <mergeCell ref="H42:H43"/>
    <mergeCell ref="I42:I43"/>
    <mergeCell ref="S34:S35"/>
    <mergeCell ref="M34:M35"/>
    <mergeCell ref="N34:N35"/>
    <mergeCell ref="O34:O35"/>
    <mergeCell ref="B34:B35"/>
    <mergeCell ref="C34:C35"/>
    <mergeCell ref="D34:D35"/>
    <mergeCell ref="E34:E35"/>
    <mergeCell ref="F34:F35"/>
    <mergeCell ref="P34:P35"/>
    <mergeCell ref="Q34:Q35"/>
    <mergeCell ref="R34:R35"/>
    <mergeCell ref="G34:G35"/>
    <mergeCell ref="H34:H35"/>
    <mergeCell ref="M58:M59"/>
    <mergeCell ref="N58:N59"/>
    <mergeCell ref="X32:X33"/>
    <mergeCell ref="Y32:Y33"/>
    <mergeCell ref="Z32:Z33"/>
    <mergeCell ref="T32:T33"/>
    <mergeCell ref="U32:U33"/>
    <mergeCell ref="Y34:Y35"/>
    <mergeCell ref="Z34:Z35"/>
    <mergeCell ref="T34:T35"/>
    <mergeCell ref="U34:U35"/>
    <mergeCell ref="V34:V35"/>
    <mergeCell ref="W34:W35"/>
    <mergeCell ref="X34:X35"/>
    <mergeCell ref="P32:P33"/>
    <mergeCell ref="Q32:Q33"/>
    <mergeCell ref="R32:R33"/>
    <mergeCell ref="S32:S33"/>
    <mergeCell ref="I58:I59"/>
    <mergeCell ref="J58:J59"/>
    <mergeCell ref="K58:K59"/>
    <mergeCell ref="R42:T42"/>
    <mergeCell ref="U42:W42"/>
    <mergeCell ref="X42:Z42"/>
    <mergeCell ref="B58:B59"/>
    <mergeCell ref="C58:C59"/>
    <mergeCell ref="D58:D59"/>
    <mergeCell ref="E58:E59"/>
    <mergeCell ref="F58:F59"/>
    <mergeCell ref="G58:G59"/>
    <mergeCell ref="H58:H59"/>
    <mergeCell ref="J42:J43"/>
    <mergeCell ref="K42:K43"/>
    <mergeCell ref="L42:L43"/>
    <mergeCell ref="M42:M43"/>
    <mergeCell ref="N42:N43"/>
    <mergeCell ref="O42:Q42"/>
    <mergeCell ref="O58:Q58"/>
    <mergeCell ref="R58:T58"/>
    <mergeCell ref="U58:W58"/>
    <mergeCell ref="X58:Z58"/>
    <mergeCell ref="L58:L59"/>
    <mergeCell ref="N75:N76"/>
    <mergeCell ref="O75:Q75"/>
    <mergeCell ref="R75:T75"/>
    <mergeCell ref="U75:W75"/>
    <mergeCell ref="X75:Z75"/>
    <mergeCell ref="B84:M84"/>
    <mergeCell ref="H75:H76"/>
    <mergeCell ref="I75:I76"/>
    <mergeCell ref="J75:J76"/>
    <mergeCell ref="K75:K76"/>
    <mergeCell ref="L75:L76"/>
    <mergeCell ref="M75:M76"/>
    <mergeCell ref="B75:B76"/>
    <mergeCell ref="C75:C76"/>
    <mergeCell ref="D75:D76"/>
    <mergeCell ref="E75:E76"/>
    <mergeCell ref="F75:F76"/>
    <mergeCell ref="G75:G76"/>
  </mergeCells>
  <pageMargins left="0.23622047244094491" right="0.23622047244094491" top="0.39370078740157483" bottom="0.39370078740157483" header="0.31496062992125984" footer="0.19685039370078741"/>
  <pageSetup paperSize="5" scale="49" fitToWidth="0"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AH35"/>
  <sheetViews>
    <sheetView showGridLines="0" zoomScale="40" zoomScaleNormal="40" zoomScaleSheetLayoutView="80" workbookViewId="0">
      <selection activeCell="AJ11" sqref="AJ11"/>
    </sheetView>
  </sheetViews>
  <sheetFormatPr baseColWidth="10" defaultRowHeight="15.5" x14ac:dyDescent="0.35"/>
  <cols>
    <col min="1" max="1" width="3.1796875" style="258" customWidth="1"/>
    <col min="2" max="2" width="9.453125" style="258" bestFit="1" customWidth="1"/>
    <col min="3" max="3" width="31.54296875" style="258" customWidth="1"/>
    <col min="4" max="4" width="22.453125" style="258" bestFit="1" customWidth="1"/>
    <col min="5" max="5" width="12.453125" style="258" customWidth="1"/>
    <col min="6" max="6" width="23.54296875" style="258" customWidth="1"/>
    <col min="7" max="7" width="10.54296875" style="258" customWidth="1"/>
    <col min="8" max="8" width="13.7265625" style="258" customWidth="1"/>
    <col min="9" max="9" width="32.453125" style="258" customWidth="1"/>
    <col min="10" max="10" width="13.54296875" style="258" customWidth="1"/>
    <col min="11" max="11" width="22.54296875" style="258" bestFit="1" customWidth="1"/>
    <col min="12" max="12" width="11.81640625" style="258" customWidth="1"/>
    <col min="13" max="13" width="12.54296875" style="258" customWidth="1"/>
    <col min="14" max="14" width="11.54296875" style="258" customWidth="1"/>
    <col min="15" max="15" width="19.453125" style="258" customWidth="1"/>
    <col min="16" max="27" width="3.453125" style="258" bestFit="1" customWidth="1"/>
    <col min="28" max="28" width="2" style="476" customWidth="1"/>
    <col min="29" max="29" width="10.90625" style="476" hidden="1" customWidth="1"/>
    <col min="30" max="34" width="10.90625" style="476"/>
    <col min="35" max="260" width="10.90625" style="258"/>
    <col min="261" max="261" width="3.54296875" style="258" customWidth="1"/>
    <col min="262" max="262" width="25.453125" style="258" customWidth="1"/>
    <col min="263" max="263" width="22.453125" style="258" bestFit="1" customWidth="1"/>
    <col min="264" max="264" width="17.453125" style="258" customWidth="1"/>
    <col min="265" max="265" width="18.1796875" style="258" customWidth="1"/>
    <col min="266" max="267" width="17.1796875" style="258" customWidth="1"/>
    <col min="268" max="268" width="37" style="258" bestFit="1" customWidth="1"/>
    <col min="269" max="269" width="17.1796875" style="258" customWidth="1"/>
    <col min="270" max="270" width="22.54296875" style="258" bestFit="1" customWidth="1"/>
    <col min="271" max="271" width="16.453125" style="258" customWidth="1"/>
    <col min="272" max="283" width="4.1796875" style="258" customWidth="1"/>
    <col min="284" max="516" width="10.90625" style="258"/>
    <col min="517" max="517" width="3.54296875" style="258" customWidth="1"/>
    <col min="518" max="518" width="25.453125" style="258" customWidth="1"/>
    <col min="519" max="519" width="22.453125" style="258" bestFit="1" customWidth="1"/>
    <col min="520" max="520" width="17.453125" style="258" customWidth="1"/>
    <col min="521" max="521" width="18.1796875" style="258" customWidth="1"/>
    <col min="522" max="523" width="17.1796875" style="258" customWidth="1"/>
    <col min="524" max="524" width="37" style="258" bestFit="1" customWidth="1"/>
    <col min="525" max="525" width="17.1796875" style="258" customWidth="1"/>
    <col min="526" max="526" width="22.54296875" style="258" bestFit="1" customWidth="1"/>
    <col min="527" max="527" width="16.453125" style="258" customWidth="1"/>
    <col min="528" max="539" width="4.1796875" style="258" customWidth="1"/>
    <col min="540" max="772" width="10.90625" style="258"/>
    <col min="773" max="773" width="3.54296875" style="258" customWidth="1"/>
    <col min="774" max="774" width="25.453125" style="258" customWidth="1"/>
    <col min="775" max="775" width="22.453125" style="258" bestFit="1" customWidth="1"/>
    <col min="776" max="776" width="17.453125" style="258" customWidth="1"/>
    <col min="777" max="777" width="18.1796875" style="258" customWidth="1"/>
    <col min="778" max="779" width="17.1796875" style="258" customWidth="1"/>
    <col min="780" max="780" width="37" style="258" bestFit="1" customWidth="1"/>
    <col min="781" max="781" width="17.1796875" style="258" customWidth="1"/>
    <col min="782" max="782" width="22.54296875" style="258" bestFit="1" customWidth="1"/>
    <col min="783" max="783" width="16.453125" style="258" customWidth="1"/>
    <col min="784" max="795" width="4.1796875" style="258" customWidth="1"/>
    <col min="796" max="1028" width="10.90625" style="258"/>
    <col min="1029" max="1029" width="3.54296875" style="258" customWidth="1"/>
    <col min="1030" max="1030" width="25.453125" style="258" customWidth="1"/>
    <col min="1031" max="1031" width="22.453125" style="258" bestFit="1" customWidth="1"/>
    <col min="1032" max="1032" width="17.453125" style="258" customWidth="1"/>
    <col min="1033" max="1033" width="18.1796875" style="258" customWidth="1"/>
    <col min="1034" max="1035" width="17.1796875" style="258" customWidth="1"/>
    <col min="1036" max="1036" width="37" style="258" bestFit="1" customWidth="1"/>
    <col min="1037" max="1037" width="17.1796875" style="258" customWidth="1"/>
    <col min="1038" max="1038" width="22.54296875" style="258" bestFit="1" customWidth="1"/>
    <col min="1039" max="1039" width="16.453125" style="258" customWidth="1"/>
    <col min="1040" max="1051" width="4.1796875" style="258" customWidth="1"/>
    <col min="1052" max="1284" width="10.90625" style="258"/>
    <col min="1285" max="1285" width="3.54296875" style="258" customWidth="1"/>
    <col min="1286" max="1286" width="25.453125" style="258" customWidth="1"/>
    <col min="1287" max="1287" width="22.453125" style="258" bestFit="1" customWidth="1"/>
    <col min="1288" max="1288" width="17.453125" style="258" customWidth="1"/>
    <col min="1289" max="1289" width="18.1796875" style="258" customWidth="1"/>
    <col min="1290" max="1291" width="17.1796875" style="258" customWidth="1"/>
    <col min="1292" max="1292" width="37" style="258" bestFit="1" customWidth="1"/>
    <col min="1293" max="1293" width="17.1796875" style="258" customWidth="1"/>
    <col min="1294" max="1294" width="22.54296875" style="258" bestFit="1" customWidth="1"/>
    <col min="1295" max="1295" width="16.453125" style="258" customWidth="1"/>
    <col min="1296" max="1307" width="4.1796875" style="258" customWidth="1"/>
    <col min="1308" max="1540" width="10.90625" style="258"/>
    <col min="1541" max="1541" width="3.54296875" style="258" customWidth="1"/>
    <col min="1542" max="1542" width="25.453125" style="258" customWidth="1"/>
    <col min="1543" max="1543" width="22.453125" style="258" bestFit="1" customWidth="1"/>
    <col min="1544" max="1544" width="17.453125" style="258" customWidth="1"/>
    <col min="1545" max="1545" width="18.1796875" style="258" customWidth="1"/>
    <col min="1546" max="1547" width="17.1796875" style="258" customWidth="1"/>
    <col min="1548" max="1548" width="37" style="258" bestFit="1" customWidth="1"/>
    <col min="1549" max="1549" width="17.1796875" style="258" customWidth="1"/>
    <col min="1550" max="1550" width="22.54296875" style="258" bestFit="1" customWidth="1"/>
    <col min="1551" max="1551" width="16.453125" style="258" customWidth="1"/>
    <col min="1552" max="1563" width="4.1796875" style="258" customWidth="1"/>
    <col min="1564" max="1796" width="10.90625" style="258"/>
    <col min="1797" max="1797" width="3.54296875" style="258" customWidth="1"/>
    <col min="1798" max="1798" width="25.453125" style="258" customWidth="1"/>
    <col min="1799" max="1799" width="22.453125" style="258" bestFit="1" customWidth="1"/>
    <col min="1800" max="1800" width="17.453125" style="258" customWidth="1"/>
    <col min="1801" max="1801" width="18.1796875" style="258" customWidth="1"/>
    <col min="1802" max="1803" width="17.1796875" style="258" customWidth="1"/>
    <col min="1804" max="1804" width="37" style="258" bestFit="1" customWidth="1"/>
    <col min="1805" max="1805" width="17.1796875" style="258" customWidth="1"/>
    <col min="1806" max="1806" width="22.54296875" style="258" bestFit="1" customWidth="1"/>
    <col min="1807" max="1807" width="16.453125" style="258" customWidth="1"/>
    <col min="1808" max="1819" width="4.1796875" style="258" customWidth="1"/>
    <col min="1820" max="2052" width="10.90625" style="258"/>
    <col min="2053" max="2053" width="3.54296875" style="258" customWidth="1"/>
    <col min="2054" max="2054" width="25.453125" style="258" customWidth="1"/>
    <col min="2055" max="2055" width="22.453125" style="258" bestFit="1" customWidth="1"/>
    <col min="2056" max="2056" width="17.453125" style="258" customWidth="1"/>
    <col min="2057" max="2057" width="18.1796875" style="258" customWidth="1"/>
    <col min="2058" max="2059" width="17.1796875" style="258" customWidth="1"/>
    <col min="2060" max="2060" width="37" style="258" bestFit="1" customWidth="1"/>
    <col min="2061" max="2061" width="17.1796875" style="258" customWidth="1"/>
    <col min="2062" max="2062" width="22.54296875" style="258" bestFit="1" customWidth="1"/>
    <col min="2063" max="2063" width="16.453125" style="258" customWidth="1"/>
    <col min="2064" max="2075" width="4.1796875" style="258" customWidth="1"/>
    <col min="2076" max="2308" width="10.90625" style="258"/>
    <col min="2309" max="2309" width="3.54296875" style="258" customWidth="1"/>
    <col min="2310" max="2310" width="25.453125" style="258" customWidth="1"/>
    <col min="2311" max="2311" width="22.453125" style="258" bestFit="1" customWidth="1"/>
    <col min="2312" max="2312" width="17.453125" style="258" customWidth="1"/>
    <col min="2313" max="2313" width="18.1796875" style="258" customWidth="1"/>
    <col min="2314" max="2315" width="17.1796875" style="258" customWidth="1"/>
    <col min="2316" max="2316" width="37" style="258" bestFit="1" customWidth="1"/>
    <col min="2317" max="2317" width="17.1796875" style="258" customWidth="1"/>
    <col min="2318" max="2318" width="22.54296875" style="258" bestFit="1" customWidth="1"/>
    <col min="2319" max="2319" width="16.453125" style="258" customWidth="1"/>
    <col min="2320" max="2331" width="4.1796875" style="258" customWidth="1"/>
    <col min="2332" max="2564" width="10.90625" style="258"/>
    <col min="2565" max="2565" width="3.54296875" style="258" customWidth="1"/>
    <col min="2566" max="2566" width="25.453125" style="258" customWidth="1"/>
    <col min="2567" max="2567" width="22.453125" style="258" bestFit="1" customWidth="1"/>
    <col min="2568" max="2568" width="17.453125" style="258" customWidth="1"/>
    <col min="2569" max="2569" width="18.1796875" style="258" customWidth="1"/>
    <col min="2570" max="2571" width="17.1796875" style="258" customWidth="1"/>
    <col min="2572" max="2572" width="37" style="258" bestFit="1" customWidth="1"/>
    <col min="2573" max="2573" width="17.1796875" style="258" customWidth="1"/>
    <col min="2574" max="2574" width="22.54296875" style="258" bestFit="1" customWidth="1"/>
    <col min="2575" max="2575" width="16.453125" style="258" customWidth="1"/>
    <col min="2576" max="2587" width="4.1796875" style="258" customWidth="1"/>
    <col min="2588" max="2820" width="10.90625" style="258"/>
    <col min="2821" max="2821" width="3.54296875" style="258" customWidth="1"/>
    <col min="2822" max="2822" width="25.453125" style="258" customWidth="1"/>
    <col min="2823" max="2823" width="22.453125" style="258" bestFit="1" customWidth="1"/>
    <col min="2824" max="2824" width="17.453125" style="258" customWidth="1"/>
    <col min="2825" max="2825" width="18.1796875" style="258" customWidth="1"/>
    <col min="2826" max="2827" width="17.1796875" style="258" customWidth="1"/>
    <col min="2828" max="2828" width="37" style="258" bestFit="1" customWidth="1"/>
    <col min="2829" max="2829" width="17.1796875" style="258" customWidth="1"/>
    <col min="2830" max="2830" width="22.54296875" style="258" bestFit="1" customWidth="1"/>
    <col min="2831" max="2831" width="16.453125" style="258" customWidth="1"/>
    <col min="2832" max="2843" width="4.1796875" style="258" customWidth="1"/>
    <col min="2844" max="3076" width="10.90625" style="258"/>
    <col min="3077" max="3077" width="3.54296875" style="258" customWidth="1"/>
    <col min="3078" max="3078" width="25.453125" style="258" customWidth="1"/>
    <col min="3079" max="3079" width="22.453125" style="258" bestFit="1" customWidth="1"/>
    <col min="3080" max="3080" width="17.453125" style="258" customWidth="1"/>
    <col min="3081" max="3081" width="18.1796875" style="258" customWidth="1"/>
    <col min="3082" max="3083" width="17.1796875" style="258" customWidth="1"/>
    <col min="3084" max="3084" width="37" style="258" bestFit="1" customWidth="1"/>
    <col min="3085" max="3085" width="17.1796875" style="258" customWidth="1"/>
    <col min="3086" max="3086" width="22.54296875" style="258" bestFit="1" customWidth="1"/>
    <col min="3087" max="3087" width="16.453125" style="258" customWidth="1"/>
    <col min="3088" max="3099" width="4.1796875" style="258" customWidth="1"/>
    <col min="3100" max="3332" width="10.90625" style="258"/>
    <col min="3333" max="3333" width="3.54296875" style="258" customWidth="1"/>
    <col min="3334" max="3334" width="25.453125" style="258" customWidth="1"/>
    <col min="3335" max="3335" width="22.453125" style="258" bestFit="1" customWidth="1"/>
    <col min="3336" max="3336" width="17.453125" style="258" customWidth="1"/>
    <col min="3337" max="3337" width="18.1796875" style="258" customWidth="1"/>
    <col min="3338" max="3339" width="17.1796875" style="258" customWidth="1"/>
    <col min="3340" max="3340" width="37" style="258" bestFit="1" customWidth="1"/>
    <col min="3341" max="3341" width="17.1796875" style="258" customWidth="1"/>
    <col min="3342" max="3342" width="22.54296875" style="258" bestFit="1" customWidth="1"/>
    <col min="3343" max="3343" width="16.453125" style="258" customWidth="1"/>
    <col min="3344" max="3355" width="4.1796875" style="258" customWidth="1"/>
    <col min="3356" max="3588" width="10.90625" style="258"/>
    <col min="3589" max="3589" width="3.54296875" style="258" customWidth="1"/>
    <col min="3590" max="3590" width="25.453125" style="258" customWidth="1"/>
    <col min="3591" max="3591" width="22.453125" style="258" bestFit="1" customWidth="1"/>
    <col min="3592" max="3592" width="17.453125" style="258" customWidth="1"/>
    <col min="3593" max="3593" width="18.1796875" style="258" customWidth="1"/>
    <col min="3594" max="3595" width="17.1796875" style="258" customWidth="1"/>
    <col min="3596" max="3596" width="37" style="258" bestFit="1" customWidth="1"/>
    <col min="3597" max="3597" width="17.1796875" style="258" customWidth="1"/>
    <col min="3598" max="3598" width="22.54296875" style="258" bestFit="1" customWidth="1"/>
    <col min="3599" max="3599" width="16.453125" style="258" customWidth="1"/>
    <col min="3600" max="3611" width="4.1796875" style="258" customWidth="1"/>
    <col min="3612" max="3844" width="10.90625" style="258"/>
    <col min="3845" max="3845" width="3.54296875" style="258" customWidth="1"/>
    <col min="3846" max="3846" width="25.453125" style="258" customWidth="1"/>
    <col min="3847" max="3847" width="22.453125" style="258" bestFit="1" customWidth="1"/>
    <col min="3848" max="3848" width="17.453125" style="258" customWidth="1"/>
    <col min="3849" max="3849" width="18.1796875" style="258" customWidth="1"/>
    <col min="3850" max="3851" width="17.1796875" style="258" customWidth="1"/>
    <col min="3852" max="3852" width="37" style="258" bestFit="1" customWidth="1"/>
    <col min="3853" max="3853" width="17.1796875" style="258" customWidth="1"/>
    <col min="3854" max="3854" width="22.54296875" style="258" bestFit="1" customWidth="1"/>
    <col min="3855" max="3855" width="16.453125" style="258" customWidth="1"/>
    <col min="3856" max="3867" width="4.1796875" style="258" customWidth="1"/>
    <col min="3868" max="4100" width="10.90625" style="258"/>
    <col min="4101" max="4101" width="3.54296875" style="258" customWidth="1"/>
    <col min="4102" max="4102" width="25.453125" style="258" customWidth="1"/>
    <col min="4103" max="4103" width="22.453125" style="258" bestFit="1" customWidth="1"/>
    <col min="4104" max="4104" width="17.453125" style="258" customWidth="1"/>
    <col min="4105" max="4105" width="18.1796875" style="258" customWidth="1"/>
    <col min="4106" max="4107" width="17.1796875" style="258" customWidth="1"/>
    <col min="4108" max="4108" width="37" style="258" bestFit="1" customWidth="1"/>
    <col min="4109" max="4109" width="17.1796875" style="258" customWidth="1"/>
    <col min="4110" max="4110" width="22.54296875" style="258" bestFit="1" customWidth="1"/>
    <col min="4111" max="4111" width="16.453125" style="258" customWidth="1"/>
    <col min="4112" max="4123" width="4.1796875" style="258" customWidth="1"/>
    <col min="4124" max="4356" width="10.90625" style="258"/>
    <col min="4357" max="4357" width="3.54296875" style="258" customWidth="1"/>
    <col min="4358" max="4358" width="25.453125" style="258" customWidth="1"/>
    <col min="4359" max="4359" width="22.453125" style="258" bestFit="1" customWidth="1"/>
    <col min="4360" max="4360" width="17.453125" style="258" customWidth="1"/>
    <col min="4361" max="4361" width="18.1796875" style="258" customWidth="1"/>
    <col min="4362" max="4363" width="17.1796875" style="258" customWidth="1"/>
    <col min="4364" max="4364" width="37" style="258" bestFit="1" customWidth="1"/>
    <col min="4365" max="4365" width="17.1796875" style="258" customWidth="1"/>
    <col min="4366" max="4366" width="22.54296875" style="258" bestFit="1" customWidth="1"/>
    <col min="4367" max="4367" width="16.453125" style="258" customWidth="1"/>
    <col min="4368" max="4379" width="4.1796875" style="258" customWidth="1"/>
    <col min="4380" max="4612" width="10.90625" style="258"/>
    <col min="4613" max="4613" width="3.54296875" style="258" customWidth="1"/>
    <col min="4614" max="4614" width="25.453125" style="258" customWidth="1"/>
    <col min="4615" max="4615" width="22.453125" style="258" bestFit="1" customWidth="1"/>
    <col min="4616" max="4616" width="17.453125" style="258" customWidth="1"/>
    <col min="4617" max="4617" width="18.1796875" style="258" customWidth="1"/>
    <col min="4618" max="4619" width="17.1796875" style="258" customWidth="1"/>
    <col min="4620" max="4620" width="37" style="258" bestFit="1" customWidth="1"/>
    <col min="4621" max="4621" width="17.1796875" style="258" customWidth="1"/>
    <col min="4622" max="4622" width="22.54296875" style="258" bestFit="1" customWidth="1"/>
    <col min="4623" max="4623" width="16.453125" style="258" customWidth="1"/>
    <col min="4624" max="4635" width="4.1796875" style="258" customWidth="1"/>
    <col min="4636" max="4868" width="10.90625" style="258"/>
    <col min="4869" max="4869" width="3.54296875" style="258" customWidth="1"/>
    <col min="4870" max="4870" width="25.453125" style="258" customWidth="1"/>
    <col min="4871" max="4871" width="22.453125" style="258" bestFit="1" customWidth="1"/>
    <col min="4872" max="4872" width="17.453125" style="258" customWidth="1"/>
    <col min="4873" max="4873" width="18.1796875" style="258" customWidth="1"/>
    <col min="4874" max="4875" width="17.1796875" style="258" customWidth="1"/>
    <col min="4876" max="4876" width="37" style="258" bestFit="1" customWidth="1"/>
    <col min="4877" max="4877" width="17.1796875" style="258" customWidth="1"/>
    <col min="4878" max="4878" width="22.54296875" style="258" bestFit="1" customWidth="1"/>
    <col min="4879" max="4879" width="16.453125" style="258" customWidth="1"/>
    <col min="4880" max="4891" width="4.1796875" style="258" customWidth="1"/>
    <col min="4892" max="5124" width="10.90625" style="258"/>
    <col min="5125" max="5125" width="3.54296875" style="258" customWidth="1"/>
    <col min="5126" max="5126" width="25.453125" style="258" customWidth="1"/>
    <col min="5127" max="5127" width="22.453125" style="258" bestFit="1" customWidth="1"/>
    <col min="5128" max="5128" width="17.453125" style="258" customWidth="1"/>
    <col min="5129" max="5129" width="18.1796875" style="258" customWidth="1"/>
    <col min="5130" max="5131" width="17.1796875" style="258" customWidth="1"/>
    <col min="5132" max="5132" width="37" style="258" bestFit="1" customWidth="1"/>
    <col min="5133" max="5133" width="17.1796875" style="258" customWidth="1"/>
    <col min="5134" max="5134" width="22.54296875" style="258" bestFit="1" customWidth="1"/>
    <col min="5135" max="5135" width="16.453125" style="258" customWidth="1"/>
    <col min="5136" max="5147" width="4.1796875" style="258" customWidth="1"/>
    <col min="5148" max="5380" width="10.90625" style="258"/>
    <col min="5381" max="5381" width="3.54296875" style="258" customWidth="1"/>
    <col min="5382" max="5382" width="25.453125" style="258" customWidth="1"/>
    <col min="5383" max="5383" width="22.453125" style="258" bestFit="1" customWidth="1"/>
    <col min="5384" max="5384" width="17.453125" style="258" customWidth="1"/>
    <col min="5385" max="5385" width="18.1796875" style="258" customWidth="1"/>
    <col min="5386" max="5387" width="17.1796875" style="258" customWidth="1"/>
    <col min="5388" max="5388" width="37" style="258" bestFit="1" customWidth="1"/>
    <col min="5389" max="5389" width="17.1796875" style="258" customWidth="1"/>
    <col min="5390" max="5390" width="22.54296875" style="258" bestFit="1" customWidth="1"/>
    <col min="5391" max="5391" width="16.453125" style="258" customWidth="1"/>
    <col min="5392" max="5403" width="4.1796875" style="258" customWidth="1"/>
    <col min="5404" max="5636" width="10.90625" style="258"/>
    <col min="5637" max="5637" width="3.54296875" style="258" customWidth="1"/>
    <col min="5638" max="5638" width="25.453125" style="258" customWidth="1"/>
    <col min="5639" max="5639" width="22.453125" style="258" bestFit="1" customWidth="1"/>
    <col min="5640" max="5640" width="17.453125" style="258" customWidth="1"/>
    <col min="5641" max="5641" width="18.1796875" style="258" customWidth="1"/>
    <col min="5642" max="5643" width="17.1796875" style="258" customWidth="1"/>
    <col min="5644" max="5644" width="37" style="258" bestFit="1" customWidth="1"/>
    <col min="5645" max="5645" width="17.1796875" style="258" customWidth="1"/>
    <col min="5646" max="5646" width="22.54296875" style="258" bestFit="1" customWidth="1"/>
    <col min="5647" max="5647" width="16.453125" style="258" customWidth="1"/>
    <col min="5648" max="5659" width="4.1796875" style="258" customWidth="1"/>
    <col min="5660" max="5892" width="10.90625" style="258"/>
    <col min="5893" max="5893" width="3.54296875" style="258" customWidth="1"/>
    <col min="5894" max="5894" width="25.453125" style="258" customWidth="1"/>
    <col min="5895" max="5895" width="22.453125" style="258" bestFit="1" customWidth="1"/>
    <col min="5896" max="5896" width="17.453125" style="258" customWidth="1"/>
    <col min="5897" max="5897" width="18.1796875" style="258" customWidth="1"/>
    <col min="5898" max="5899" width="17.1796875" style="258" customWidth="1"/>
    <col min="5900" max="5900" width="37" style="258" bestFit="1" customWidth="1"/>
    <col min="5901" max="5901" width="17.1796875" style="258" customWidth="1"/>
    <col min="5902" max="5902" width="22.54296875" style="258" bestFit="1" customWidth="1"/>
    <col min="5903" max="5903" width="16.453125" style="258" customWidth="1"/>
    <col min="5904" max="5915" width="4.1796875" style="258" customWidth="1"/>
    <col min="5916" max="6148" width="10.90625" style="258"/>
    <col min="6149" max="6149" width="3.54296875" style="258" customWidth="1"/>
    <col min="6150" max="6150" width="25.453125" style="258" customWidth="1"/>
    <col min="6151" max="6151" width="22.453125" style="258" bestFit="1" customWidth="1"/>
    <col min="6152" max="6152" width="17.453125" style="258" customWidth="1"/>
    <col min="6153" max="6153" width="18.1796875" style="258" customWidth="1"/>
    <col min="6154" max="6155" width="17.1796875" style="258" customWidth="1"/>
    <col min="6156" max="6156" width="37" style="258" bestFit="1" customWidth="1"/>
    <col min="6157" max="6157" width="17.1796875" style="258" customWidth="1"/>
    <col min="6158" max="6158" width="22.54296875" style="258" bestFit="1" customWidth="1"/>
    <col min="6159" max="6159" width="16.453125" style="258" customWidth="1"/>
    <col min="6160" max="6171" width="4.1796875" style="258" customWidth="1"/>
    <col min="6172" max="6404" width="10.90625" style="258"/>
    <col min="6405" max="6405" width="3.54296875" style="258" customWidth="1"/>
    <col min="6406" max="6406" width="25.453125" style="258" customWidth="1"/>
    <col min="6407" max="6407" width="22.453125" style="258" bestFit="1" customWidth="1"/>
    <col min="6408" max="6408" width="17.453125" style="258" customWidth="1"/>
    <col min="6409" max="6409" width="18.1796875" style="258" customWidth="1"/>
    <col min="6410" max="6411" width="17.1796875" style="258" customWidth="1"/>
    <col min="6412" max="6412" width="37" style="258" bestFit="1" customWidth="1"/>
    <col min="6413" max="6413" width="17.1796875" style="258" customWidth="1"/>
    <col min="6414" max="6414" width="22.54296875" style="258" bestFit="1" customWidth="1"/>
    <col min="6415" max="6415" width="16.453125" style="258" customWidth="1"/>
    <col min="6416" max="6427" width="4.1796875" style="258" customWidth="1"/>
    <col min="6428" max="6660" width="10.90625" style="258"/>
    <col min="6661" max="6661" width="3.54296875" style="258" customWidth="1"/>
    <col min="6662" max="6662" width="25.453125" style="258" customWidth="1"/>
    <col min="6663" max="6663" width="22.453125" style="258" bestFit="1" customWidth="1"/>
    <col min="6664" max="6664" width="17.453125" style="258" customWidth="1"/>
    <col min="6665" max="6665" width="18.1796875" style="258" customWidth="1"/>
    <col min="6666" max="6667" width="17.1796875" style="258" customWidth="1"/>
    <col min="6668" max="6668" width="37" style="258" bestFit="1" customWidth="1"/>
    <col min="6669" max="6669" width="17.1796875" style="258" customWidth="1"/>
    <col min="6670" max="6670" width="22.54296875" style="258" bestFit="1" customWidth="1"/>
    <col min="6671" max="6671" width="16.453125" style="258" customWidth="1"/>
    <col min="6672" max="6683" width="4.1796875" style="258" customWidth="1"/>
    <col min="6684" max="6916" width="10.90625" style="258"/>
    <col min="6917" max="6917" width="3.54296875" style="258" customWidth="1"/>
    <col min="6918" max="6918" width="25.453125" style="258" customWidth="1"/>
    <col min="6919" max="6919" width="22.453125" style="258" bestFit="1" customWidth="1"/>
    <col min="6920" max="6920" width="17.453125" style="258" customWidth="1"/>
    <col min="6921" max="6921" width="18.1796875" style="258" customWidth="1"/>
    <col min="6922" max="6923" width="17.1796875" style="258" customWidth="1"/>
    <col min="6924" max="6924" width="37" style="258" bestFit="1" customWidth="1"/>
    <col min="6925" max="6925" width="17.1796875" style="258" customWidth="1"/>
    <col min="6926" max="6926" width="22.54296875" style="258" bestFit="1" customWidth="1"/>
    <col min="6927" max="6927" width="16.453125" style="258" customWidth="1"/>
    <col min="6928" max="6939" width="4.1796875" style="258" customWidth="1"/>
    <col min="6940" max="7172" width="10.90625" style="258"/>
    <col min="7173" max="7173" width="3.54296875" style="258" customWidth="1"/>
    <col min="7174" max="7174" width="25.453125" style="258" customWidth="1"/>
    <col min="7175" max="7175" width="22.453125" style="258" bestFit="1" customWidth="1"/>
    <col min="7176" max="7176" width="17.453125" style="258" customWidth="1"/>
    <col min="7177" max="7177" width="18.1796875" style="258" customWidth="1"/>
    <col min="7178" max="7179" width="17.1796875" style="258" customWidth="1"/>
    <col min="7180" max="7180" width="37" style="258" bestFit="1" customWidth="1"/>
    <col min="7181" max="7181" width="17.1796875" style="258" customWidth="1"/>
    <col min="7182" max="7182" width="22.54296875" style="258" bestFit="1" customWidth="1"/>
    <col min="7183" max="7183" width="16.453125" style="258" customWidth="1"/>
    <col min="7184" max="7195" width="4.1796875" style="258" customWidth="1"/>
    <col min="7196" max="7428" width="10.90625" style="258"/>
    <col min="7429" max="7429" width="3.54296875" style="258" customWidth="1"/>
    <col min="7430" max="7430" width="25.453125" style="258" customWidth="1"/>
    <col min="7431" max="7431" width="22.453125" style="258" bestFit="1" customWidth="1"/>
    <col min="7432" max="7432" width="17.453125" style="258" customWidth="1"/>
    <col min="7433" max="7433" width="18.1796875" style="258" customWidth="1"/>
    <col min="7434" max="7435" width="17.1796875" style="258" customWidth="1"/>
    <col min="7436" max="7436" width="37" style="258" bestFit="1" customWidth="1"/>
    <col min="7437" max="7437" width="17.1796875" style="258" customWidth="1"/>
    <col min="7438" max="7438" width="22.54296875" style="258" bestFit="1" customWidth="1"/>
    <col min="7439" max="7439" width="16.453125" style="258" customWidth="1"/>
    <col min="7440" max="7451" width="4.1796875" style="258" customWidth="1"/>
    <col min="7452" max="7684" width="10.90625" style="258"/>
    <col min="7685" max="7685" width="3.54296875" style="258" customWidth="1"/>
    <col min="7686" max="7686" width="25.453125" style="258" customWidth="1"/>
    <col min="7687" max="7687" width="22.453125" style="258" bestFit="1" customWidth="1"/>
    <col min="7688" max="7688" width="17.453125" style="258" customWidth="1"/>
    <col min="7689" max="7689" width="18.1796875" style="258" customWidth="1"/>
    <col min="7690" max="7691" width="17.1796875" style="258" customWidth="1"/>
    <col min="7692" max="7692" width="37" style="258" bestFit="1" customWidth="1"/>
    <col min="7693" max="7693" width="17.1796875" style="258" customWidth="1"/>
    <col min="7694" max="7694" width="22.54296875" style="258" bestFit="1" customWidth="1"/>
    <col min="7695" max="7695" width="16.453125" style="258" customWidth="1"/>
    <col min="7696" max="7707" width="4.1796875" style="258" customWidth="1"/>
    <col min="7708" max="7940" width="10.90625" style="258"/>
    <col min="7941" max="7941" width="3.54296875" style="258" customWidth="1"/>
    <col min="7942" max="7942" width="25.453125" style="258" customWidth="1"/>
    <col min="7943" max="7943" width="22.453125" style="258" bestFit="1" customWidth="1"/>
    <col min="7944" max="7944" width="17.453125" style="258" customWidth="1"/>
    <col min="7945" max="7945" width="18.1796875" style="258" customWidth="1"/>
    <col min="7946" max="7947" width="17.1796875" style="258" customWidth="1"/>
    <col min="7948" max="7948" width="37" style="258" bestFit="1" customWidth="1"/>
    <col min="7949" max="7949" width="17.1796875" style="258" customWidth="1"/>
    <col min="7950" max="7950" width="22.54296875" style="258" bestFit="1" customWidth="1"/>
    <col min="7951" max="7951" width="16.453125" style="258" customWidth="1"/>
    <col min="7952" max="7963" width="4.1796875" style="258" customWidth="1"/>
    <col min="7964" max="8196" width="10.90625" style="258"/>
    <col min="8197" max="8197" width="3.54296875" style="258" customWidth="1"/>
    <col min="8198" max="8198" width="25.453125" style="258" customWidth="1"/>
    <col min="8199" max="8199" width="22.453125" style="258" bestFit="1" customWidth="1"/>
    <col min="8200" max="8200" width="17.453125" style="258" customWidth="1"/>
    <col min="8201" max="8201" width="18.1796875" style="258" customWidth="1"/>
    <col min="8202" max="8203" width="17.1796875" style="258" customWidth="1"/>
    <col min="8204" max="8204" width="37" style="258" bestFit="1" customWidth="1"/>
    <col min="8205" max="8205" width="17.1796875" style="258" customWidth="1"/>
    <col min="8206" max="8206" width="22.54296875" style="258" bestFit="1" customWidth="1"/>
    <col min="8207" max="8207" width="16.453125" style="258" customWidth="1"/>
    <col min="8208" max="8219" width="4.1796875" style="258" customWidth="1"/>
    <col min="8220" max="8452" width="10.90625" style="258"/>
    <col min="8453" max="8453" width="3.54296875" style="258" customWidth="1"/>
    <col min="8454" max="8454" width="25.453125" style="258" customWidth="1"/>
    <col min="8455" max="8455" width="22.453125" style="258" bestFit="1" customWidth="1"/>
    <col min="8456" max="8456" width="17.453125" style="258" customWidth="1"/>
    <col min="8457" max="8457" width="18.1796875" style="258" customWidth="1"/>
    <col min="8458" max="8459" width="17.1796875" style="258" customWidth="1"/>
    <col min="8460" max="8460" width="37" style="258" bestFit="1" customWidth="1"/>
    <col min="8461" max="8461" width="17.1796875" style="258" customWidth="1"/>
    <col min="8462" max="8462" width="22.54296875" style="258" bestFit="1" customWidth="1"/>
    <col min="8463" max="8463" width="16.453125" style="258" customWidth="1"/>
    <col min="8464" max="8475" width="4.1796875" style="258" customWidth="1"/>
    <col min="8476" max="8708" width="10.90625" style="258"/>
    <col min="8709" max="8709" width="3.54296875" style="258" customWidth="1"/>
    <col min="8710" max="8710" width="25.453125" style="258" customWidth="1"/>
    <col min="8711" max="8711" width="22.453125" style="258" bestFit="1" customWidth="1"/>
    <col min="8712" max="8712" width="17.453125" style="258" customWidth="1"/>
    <col min="8713" max="8713" width="18.1796875" style="258" customWidth="1"/>
    <col min="8714" max="8715" width="17.1796875" style="258" customWidth="1"/>
    <col min="8716" max="8716" width="37" style="258" bestFit="1" customWidth="1"/>
    <col min="8717" max="8717" width="17.1796875" style="258" customWidth="1"/>
    <col min="8718" max="8718" width="22.54296875" style="258" bestFit="1" customWidth="1"/>
    <col min="8719" max="8719" width="16.453125" style="258" customWidth="1"/>
    <col min="8720" max="8731" width="4.1796875" style="258" customWidth="1"/>
    <col min="8732" max="8964" width="10.90625" style="258"/>
    <col min="8965" max="8965" width="3.54296875" style="258" customWidth="1"/>
    <col min="8966" max="8966" width="25.453125" style="258" customWidth="1"/>
    <col min="8967" max="8967" width="22.453125" style="258" bestFit="1" customWidth="1"/>
    <col min="8968" max="8968" width="17.453125" style="258" customWidth="1"/>
    <col min="8969" max="8969" width="18.1796875" style="258" customWidth="1"/>
    <col min="8970" max="8971" width="17.1796875" style="258" customWidth="1"/>
    <col min="8972" max="8972" width="37" style="258" bestFit="1" customWidth="1"/>
    <col min="8973" max="8973" width="17.1796875" style="258" customWidth="1"/>
    <col min="8974" max="8974" width="22.54296875" style="258" bestFit="1" customWidth="1"/>
    <col min="8975" max="8975" width="16.453125" style="258" customWidth="1"/>
    <col min="8976" max="8987" width="4.1796875" style="258" customWidth="1"/>
    <col min="8988" max="9220" width="10.90625" style="258"/>
    <col min="9221" max="9221" width="3.54296875" style="258" customWidth="1"/>
    <col min="9222" max="9222" width="25.453125" style="258" customWidth="1"/>
    <col min="9223" max="9223" width="22.453125" style="258" bestFit="1" customWidth="1"/>
    <col min="9224" max="9224" width="17.453125" style="258" customWidth="1"/>
    <col min="9225" max="9225" width="18.1796875" style="258" customWidth="1"/>
    <col min="9226" max="9227" width="17.1796875" style="258" customWidth="1"/>
    <col min="9228" max="9228" width="37" style="258" bestFit="1" customWidth="1"/>
    <col min="9229" max="9229" width="17.1796875" style="258" customWidth="1"/>
    <col min="9230" max="9230" width="22.54296875" style="258" bestFit="1" customWidth="1"/>
    <col min="9231" max="9231" width="16.453125" style="258" customWidth="1"/>
    <col min="9232" max="9243" width="4.1796875" style="258" customWidth="1"/>
    <col min="9244" max="9476" width="10.90625" style="258"/>
    <col min="9477" max="9477" width="3.54296875" style="258" customWidth="1"/>
    <col min="9478" max="9478" width="25.453125" style="258" customWidth="1"/>
    <col min="9479" max="9479" width="22.453125" style="258" bestFit="1" customWidth="1"/>
    <col min="9480" max="9480" width="17.453125" style="258" customWidth="1"/>
    <col min="9481" max="9481" width="18.1796875" style="258" customWidth="1"/>
    <col min="9482" max="9483" width="17.1796875" style="258" customWidth="1"/>
    <col min="9484" max="9484" width="37" style="258" bestFit="1" customWidth="1"/>
    <col min="9485" max="9485" width="17.1796875" style="258" customWidth="1"/>
    <col min="9486" max="9486" width="22.54296875" style="258" bestFit="1" customWidth="1"/>
    <col min="9487" max="9487" width="16.453125" style="258" customWidth="1"/>
    <col min="9488" max="9499" width="4.1796875" style="258" customWidth="1"/>
    <col min="9500" max="9732" width="10.90625" style="258"/>
    <col min="9733" max="9733" width="3.54296875" style="258" customWidth="1"/>
    <col min="9734" max="9734" width="25.453125" style="258" customWidth="1"/>
    <col min="9735" max="9735" width="22.453125" style="258" bestFit="1" customWidth="1"/>
    <col min="9736" max="9736" width="17.453125" style="258" customWidth="1"/>
    <col min="9737" max="9737" width="18.1796875" style="258" customWidth="1"/>
    <col min="9738" max="9739" width="17.1796875" style="258" customWidth="1"/>
    <col min="9740" max="9740" width="37" style="258" bestFit="1" customWidth="1"/>
    <col min="9741" max="9741" width="17.1796875" style="258" customWidth="1"/>
    <col min="9742" max="9742" width="22.54296875" style="258" bestFit="1" customWidth="1"/>
    <col min="9743" max="9743" width="16.453125" style="258" customWidth="1"/>
    <col min="9744" max="9755" width="4.1796875" style="258" customWidth="1"/>
    <col min="9756" max="9988" width="10.90625" style="258"/>
    <col min="9989" max="9989" width="3.54296875" style="258" customWidth="1"/>
    <col min="9990" max="9990" width="25.453125" style="258" customWidth="1"/>
    <col min="9991" max="9991" width="22.453125" style="258" bestFit="1" customWidth="1"/>
    <col min="9992" max="9992" width="17.453125" style="258" customWidth="1"/>
    <col min="9993" max="9993" width="18.1796875" style="258" customWidth="1"/>
    <col min="9994" max="9995" width="17.1796875" style="258" customWidth="1"/>
    <col min="9996" max="9996" width="37" style="258" bestFit="1" customWidth="1"/>
    <col min="9997" max="9997" width="17.1796875" style="258" customWidth="1"/>
    <col min="9998" max="9998" width="22.54296875" style="258" bestFit="1" customWidth="1"/>
    <col min="9999" max="9999" width="16.453125" style="258" customWidth="1"/>
    <col min="10000" max="10011" width="4.1796875" style="258" customWidth="1"/>
    <col min="10012" max="10244" width="10.90625" style="258"/>
    <col min="10245" max="10245" width="3.54296875" style="258" customWidth="1"/>
    <col min="10246" max="10246" width="25.453125" style="258" customWidth="1"/>
    <col min="10247" max="10247" width="22.453125" style="258" bestFit="1" customWidth="1"/>
    <col min="10248" max="10248" width="17.453125" style="258" customWidth="1"/>
    <col min="10249" max="10249" width="18.1796875" style="258" customWidth="1"/>
    <col min="10250" max="10251" width="17.1796875" style="258" customWidth="1"/>
    <col min="10252" max="10252" width="37" style="258" bestFit="1" customWidth="1"/>
    <col min="10253" max="10253" width="17.1796875" style="258" customWidth="1"/>
    <col min="10254" max="10254" width="22.54296875" style="258" bestFit="1" customWidth="1"/>
    <col min="10255" max="10255" width="16.453125" style="258" customWidth="1"/>
    <col min="10256" max="10267" width="4.1796875" style="258" customWidth="1"/>
    <col min="10268" max="10500" width="10.90625" style="258"/>
    <col min="10501" max="10501" width="3.54296875" style="258" customWidth="1"/>
    <col min="10502" max="10502" width="25.453125" style="258" customWidth="1"/>
    <col min="10503" max="10503" width="22.453125" style="258" bestFit="1" customWidth="1"/>
    <col min="10504" max="10504" width="17.453125" style="258" customWidth="1"/>
    <col min="10505" max="10505" width="18.1796875" style="258" customWidth="1"/>
    <col min="10506" max="10507" width="17.1796875" style="258" customWidth="1"/>
    <col min="10508" max="10508" width="37" style="258" bestFit="1" customWidth="1"/>
    <col min="10509" max="10509" width="17.1796875" style="258" customWidth="1"/>
    <col min="10510" max="10510" width="22.54296875" style="258" bestFit="1" customWidth="1"/>
    <col min="10511" max="10511" width="16.453125" style="258" customWidth="1"/>
    <col min="10512" max="10523" width="4.1796875" style="258" customWidth="1"/>
    <col min="10524" max="10756" width="10.90625" style="258"/>
    <col min="10757" max="10757" width="3.54296875" style="258" customWidth="1"/>
    <col min="10758" max="10758" width="25.453125" style="258" customWidth="1"/>
    <col min="10759" max="10759" width="22.453125" style="258" bestFit="1" customWidth="1"/>
    <col min="10760" max="10760" width="17.453125" style="258" customWidth="1"/>
    <col min="10761" max="10761" width="18.1796875" style="258" customWidth="1"/>
    <col min="10762" max="10763" width="17.1796875" style="258" customWidth="1"/>
    <col min="10764" max="10764" width="37" style="258" bestFit="1" customWidth="1"/>
    <col min="10765" max="10765" width="17.1796875" style="258" customWidth="1"/>
    <col min="10766" max="10766" width="22.54296875" style="258" bestFit="1" customWidth="1"/>
    <col min="10767" max="10767" width="16.453125" style="258" customWidth="1"/>
    <col min="10768" max="10779" width="4.1796875" style="258" customWidth="1"/>
    <col min="10780" max="11012" width="10.90625" style="258"/>
    <col min="11013" max="11013" width="3.54296875" style="258" customWidth="1"/>
    <col min="11014" max="11014" width="25.453125" style="258" customWidth="1"/>
    <col min="11015" max="11015" width="22.453125" style="258" bestFit="1" customWidth="1"/>
    <col min="11016" max="11016" width="17.453125" style="258" customWidth="1"/>
    <col min="11017" max="11017" width="18.1796875" style="258" customWidth="1"/>
    <col min="11018" max="11019" width="17.1796875" style="258" customWidth="1"/>
    <col min="11020" max="11020" width="37" style="258" bestFit="1" customWidth="1"/>
    <col min="11021" max="11021" width="17.1796875" style="258" customWidth="1"/>
    <col min="11022" max="11022" width="22.54296875" style="258" bestFit="1" customWidth="1"/>
    <col min="11023" max="11023" width="16.453125" style="258" customWidth="1"/>
    <col min="11024" max="11035" width="4.1796875" style="258" customWidth="1"/>
    <col min="11036" max="11268" width="10.90625" style="258"/>
    <col min="11269" max="11269" width="3.54296875" style="258" customWidth="1"/>
    <col min="11270" max="11270" width="25.453125" style="258" customWidth="1"/>
    <col min="11271" max="11271" width="22.453125" style="258" bestFit="1" customWidth="1"/>
    <col min="11272" max="11272" width="17.453125" style="258" customWidth="1"/>
    <col min="11273" max="11273" width="18.1796875" style="258" customWidth="1"/>
    <col min="11274" max="11275" width="17.1796875" style="258" customWidth="1"/>
    <col min="11276" max="11276" width="37" style="258" bestFit="1" customWidth="1"/>
    <col min="11277" max="11277" width="17.1796875" style="258" customWidth="1"/>
    <col min="11278" max="11278" width="22.54296875" style="258" bestFit="1" customWidth="1"/>
    <col min="11279" max="11279" width="16.453125" style="258" customWidth="1"/>
    <col min="11280" max="11291" width="4.1796875" style="258" customWidth="1"/>
    <col min="11292" max="11524" width="10.90625" style="258"/>
    <col min="11525" max="11525" width="3.54296875" style="258" customWidth="1"/>
    <col min="11526" max="11526" width="25.453125" style="258" customWidth="1"/>
    <col min="11527" max="11527" width="22.453125" style="258" bestFit="1" customWidth="1"/>
    <col min="11528" max="11528" width="17.453125" style="258" customWidth="1"/>
    <col min="11529" max="11529" width="18.1796875" style="258" customWidth="1"/>
    <col min="11530" max="11531" width="17.1796875" style="258" customWidth="1"/>
    <col min="11532" max="11532" width="37" style="258" bestFit="1" customWidth="1"/>
    <col min="11533" max="11533" width="17.1796875" style="258" customWidth="1"/>
    <col min="11534" max="11534" width="22.54296875" style="258" bestFit="1" customWidth="1"/>
    <col min="11535" max="11535" width="16.453125" style="258" customWidth="1"/>
    <col min="11536" max="11547" width="4.1796875" style="258" customWidth="1"/>
    <col min="11548" max="11780" width="10.90625" style="258"/>
    <col min="11781" max="11781" width="3.54296875" style="258" customWidth="1"/>
    <col min="11782" max="11782" width="25.453125" style="258" customWidth="1"/>
    <col min="11783" max="11783" width="22.453125" style="258" bestFit="1" customWidth="1"/>
    <col min="11784" max="11784" width="17.453125" style="258" customWidth="1"/>
    <col min="11785" max="11785" width="18.1796875" style="258" customWidth="1"/>
    <col min="11786" max="11787" width="17.1796875" style="258" customWidth="1"/>
    <col min="11788" max="11788" width="37" style="258" bestFit="1" customWidth="1"/>
    <col min="11789" max="11789" width="17.1796875" style="258" customWidth="1"/>
    <col min="11790" max="11790" width="22.54296875" style="258" bestFit="1" customWidth="1"/>
    <col min="11791" max="11791" width="16.453125" style="258" customWidth="1"/>
    <col min="11792" max="11803" width="4.1796875" style="258" customWidth="1"/>
    <col min="11804" max="12036" width="10.90625" style="258"/>
    <col min="12037" max="12037" width="3.54296875" style="258" customWidth="1"/>
    <col min="12038" max="12038" width="25.453125" style="258" customWidth="1"/>
    <col min="12039" max="12039" width="22.453125" style="258" bestFit="1" customWidth="1"/>
    <col min="12040" max="12040" width="17.453125" style="258" customWidth="1"/>
    <col min="12041" max="12041" width="18.1796875" style="258" customWidth="1"/>
    <col min="12042" max="12043" width="17.1796875" style="258" customWidth="1"/>
    <col min="12044" max="12044" width="37" style="258" bestFit="1" customWidth="1"/>
    <col min="12045" max="12045" width="17.1796875" style="258" customWidth="1"/>
    <col min="12046" max="12046" width="22.54296875" style="258" bestFit="1" customWidth="1"/>
    <col min="12047" max="12047" width="16.453125" style="258" customWidth="1"/>
    <col min="12048" max="12059" width="4.1796875" style="258" customWidth="1"/>
    <col min="12060" max="12292" width="10.90625" style="258"/>
    <col min="12293" max="12293" width="3.54296875" style="258" customWidth="1"/>
    <col min="12294" max="12294" width="25.453125" style="258" customWidth="1"/>
    <col min="12295" max="12295" width="22.453125" style="258" bestFit="1" customWidth="1"/>
    <col min="12296" max="12296" width="17.453125" style="258" customWidth="1"/>
    <col min="12297" max="12297" width="18.1796875" style="258" customWidth="1"/>
    <col min="12298" max="12299" width="17.1796875" style="258" customWidth="1"/>
    <col min="12300" max="12300" width="37" style="258" bestFit="1" customWidth="1"/>
    <col min="12301" max="12301" width="17.1796875" style="258" customWidth="1"/>
    <col min="12302" max="12302" width="22.54296875" style="258" bestFit="1" customWidth="1"/>
    <col min="12303" max="12303" width="16.453125" style="258" customWidth="1"/>
    <col min="12304" max="12315" width="4.1796875" style="258" customWidth="1"/>
    <col min="12316" max="12548" width="10.90625" style="258"/>
    <col min="12549" max="12549" width="3.54296875" style="258" customWidth="1"/>
    <col min="12550" max="12550" width="25.453125" style="258" customWidth="1"/>
    <col min="12551" max="12551" width="22.453125" style="258" bestFit="1" customWidth="1"/>
    <col min="12552" max="12552" width="17.453125" style="258" customWidth="1"/>
    <col min="12553" max="12553" width="18.1796875" style="258" customWidth="1"/>
    <col min="12554" max="12555" width="17.1796875" style="258" customWidth="1"/>
    <col min="12556" max="12556" width="37" style="258" bestFit="1" customWidth="1"/>
    <col min="12557" max="12557" width="17.1796875" style="258" customWidth="1"/>
    <col min="12558" max="12558" width="22.54296875" style="258" bestFit="1" customWidth="1"/>
    <col min="12559" max="12559" width="16.453125" style="258" customWidth="1"/>
    <col min="12560" max="12571" width="4.1796875" style="258" customWidth="1"/>
    <col min="12572" max="12804" width="10.90625" style="258"/>
    <col min="12805" max="12805" width="3.54296875" style="258" customWidth="1"/>
    <col min="12806" max="12806" width="25.453125" style="258" customWidth="1"/>
    <col min="12807" max="12807" width="22.453125" style="258" bestFit="1" customWidth="1"/>
    <col min="12808" max="12808" width="17.453125" style="258" customWidth="1"/>
    <col min="12809" max="12809" width="18.1796875" style="258" customWidth="1"/>
    <col min="12810" max="12811" width="17.1796875" style="258" customWidth="1"/>
    <col min="12812" max="12812" width="37" style="258" bestFit="1" customWidth="1"/>
    <col min="12813" max="12813" width="17.1796875" style="258" customWidth="1"/>
    <col min="12814" max="12814" width="22.54296875" style="258" bestFit="1" customWidth="1"/>
    <col min="12815" max="12815" width="16.453125" style="258" customWidth="1"/>
    <col min="12816" max="12827" width="4.1796875" style="258" customWidth="1"/>
    <col min="12828" max="13060" width="10.90625" style="258"/>
    <col min="13061" max="13061" width="3.54296875" style="258" customWidth="1"/>
    <col min="13062" max="13062" width="25.453125" style="258" customWidth="1"/>
    <col min="13063" max="13063" width="22.453125" style="258" bestFit="1" customWidth="1"/>
    <col min="13064" max="13064" width="17.453125" style="258" customWidth="1"/>
    <col min="13065" max="13065" width="18.1796875" style="258" customWidth="1"/>
    <col min="13066" max="13067" width="17.1796875" style="258" customWidth="1"/>
    <col min="13068" max="13068" width="37" style="258" bestFit="1" customWidth="1"/>
    <col min="13069" max="13069" width="17.1796875" style="258" customWidth="1"/>
    <col min="13070" max="13070" width="22.54296875" style="258" bestFit="1" customWidth="1"/>
    <col min="13071" max="13071" width="16.453125" style="258" customWidth="1"/>
    <col min="13072" max="13083" width="4.1796875" style="258" customWidth="1"/>
    <col min="13084" max="13316" width="10.90625" style="258"/>
    <col min="13317" max="13317" width="3.54296875" style="258" customWidth="1"/>
    <col min="13318" max="13318" width="25.453125" style="258" customWidth="1"/>
    <col min="13319" max="13319" width="22.453125" style="258" bestFit="1" customWidth="1"/>
    <col min="13320" max="13320" width="17.453125" style="258" customWidth="1"/>
    <col min="13321" max="13321" width="18.1796875" style="258" customWidth="1"/>
    <col min="13322" max="13323" width="17.1796875" style="258" customWidth="1"/>
    <col min="13324" max="13324" width="37" style="258" bestFit="1" customWidth="1"/>
    <col min="13325" max="13325" width="17.1796875" style="258" customWidth="1"/>
    <col min="13326" max="13326" width="22.54296875" style="258" bestFit="1" customWidth="1"/>
    <col min="13327" max="13327" width="16.453125" style="258" customWidth="1"/>
    <col min="13328" max="13339" width="4.1796875" style="258" customWidth="1"/>
    <col min="13340" max="13572" width="10.90625" style="258"/>
    <col min="13573" max="13573" width="3.54296875" style="258" customWidth="1"/>
    <col min="13574" max="13574" width="25.453125" style="258" customWidth="1"/>
    <col min="13575" max="13575" width="22.453125" style="258" bestFit="1" customWidth="1"/>
    <col min="13576" max="13576" width="17.453125" style="258" customWidth="1"/>
    <col min="13577" max="13577" width="18.1796875" style="258" customWidth="1"/>
    <col min="13578" max="13579" width="17.1796875" style="258" customWidth="1"/>
    <col min="13580" max="13580" width="37" style="258" bestFit="1" customWidth="1"/>
    <col min="13581" max="13581" width="17.1796875" style="258" customWidth="1"/>
    <col min="13582" max="13582" width="22.54296875" style="258" bestFit="1" customWidth="1"/>
    <col min="13583" max="13583" width="16.453125" style="258" customWidth="1"/>
    <col min="13584" max="13595" width="4.1796875" style="258" customWidth="1"/>
    <col min="13596" max="13828" width="10.90625" style="258"/>
    <col min="13829" max="13829" width="3.54296875" style="258" customWidth="1"/>
    <col min="13830" max="13830" width="25.453125" style="258" customWidth="1"/>
    <col min="13831" max="13831" width="22.453125" style="258" bestFit="1" customWidth="1"/>
    <col min="13832" max="13832" width="17.453125" style="258" customWidth="1"/>
    <col min="13833" max="13833" width="18.1796875" style="258" customWidth="1"/>
    <col min="13834" max="13835" width="17.1796875" style="258" customWidth="1"/>
    <col min="13836" max="13836" width="37" style="258" bestFit="1" customWidth="1"/>
    <col min="13837" max="13837" width="17.1796875" style="258" customWidth="1"/>
    <col min="13838" max="13838" width="22.54296875" style="258" bestFit="1" customWidth="1"/>
    <col min="13839" max="13839" width="16.453125" style="258" customWidth="1"/>
    <col min="13840" max="13851" width="4.1796875" style="258" customWidth="1"/>
    <col min="13852" max="14084" width="10.90625" style="258"/>
    <col min="14085" max="14085" width="3.54296875" style="258" customWidth="1"/>
    <col min="14086" max="14086" width="25.453125" style="258" customWidth="1"/>
    <col min="14087" max="14087" width="22.453125" style="258" bestFit="1" customWidth="1"/>
    <col min="14088" max="14088" width="17.453125" style="258" customWidth="1"/>
    <col min="14089" max="14089" width="18.1796875" style="258" customWidth="1"/>
    <col min="14090" max="14091" width="17.1796875" style="258" customWidth="1"/>
    <col min="14092" max="14092" width="37" style="258" bestFit="1" customWidth="1"/>
    <col min="14093" max="14093" width="17.1796875" style="258" customWidth="1"/>
    <col min="14094" max="14094" width="22.54296875" style="258" bestFit="1" customWidth="1"/>
    <col min="14095" max="14095" width="16.453125" style="258" customWidth="1"/>
    <col min="14096" max="14107" width="4.1796875" style="258" customWidth="1"/>
    <col min="14108" max="14340" width="10.90625" style="258"/>
    <col min="14341" max="14341" width="3.54296875" style="258" customWidth="1"/>
    <col min="14342" max="14342" width="25.453125" style="258" customWidth="1"/>
    <col min="14343" max="14343" width="22.453125" style="258" bestFit="1" customWidth="1"/>
    <col min="14344" max="14344" width="17.453125" style="258" customWidth="1"/>
    <col min="14345" max="14345" width="18.1796875" style="258" customWidth="1"/>
    <col min="14346" max="14347" width="17.1796875" style="258" customWidth="1"/>
    <col min="14348" max="14348" width="37" style="258" bestFit="1" customWidth="1"/>
    <col min="14349" max="14349" width="17.1796875" style="258" customWidth="1"/>
    <col min="14350" max="14350" width="22.54296875" style="258" bestFit="1" customWidth="1"/>
    <col min="14351" max="14351" width="16.453125" style="258" customWidth="1"/>
    <col min="14352" max="14363" width="4.1796875" style="258" customWidth="1"/>
    <col min="14364" max="14596" width="10.90625" style="258"/>
    <col min="14597" max="14597" width="3.54296875" style="258" customWidth="1"/>
    <col min="14598" max="14598" width="25.453125" style="258" customWidth="1"/>
    <col min="14599" max="14599" width="22.453125" style="258" bestFit="1" customWidth="1"/>
    <col min="14600" max="14600" width="17.453125" style="258" customWidth="1"/>
    <col min="14601" max="14601" width="18.1796875" style="258" customWidth="1"/>
    <col min="14602" max="14603" width="17.1796875" style="258" customWidth="1"/>
    <col min="14604" max="14604" width="37" style="258" bestFit="1" customWidth="1"/>
    <col min="14605" max="14605" width="17.1796875" style="258" customWidth="1"/>
    <col min="14606" max="14606" width="22.54296875" style="258" bestFit="1" customWidth="1"/>
    <col min="14607" max="14607" width="16.453125" style="258" customWidth="1"/>
    <col min="14608" max="14619" width="4.1796875" style="258" customWidth="1"/>
    <col min="14620" max="14852" width="10.90625" style="258"/>
    <col min="14853" max="14853" width="3.54296875" style="258" customWidth="1"/>
    <col min="14854" max="14854" width="25.453125" style="258" customWidth="1"/>
    <col min="14855" max="14855" width="22.453125" style="258" bestFit="1" customWidth="1"/>
    <col min="14856" max="14856" width="17.453125" style="258" customWidth="1"/>
    <col min="14857" max="14857" width="18.1796875" style="258" customWidth="1"/>
    <col min="14858" max="14859" width="17.1796875" style="258" customWidth="1"/>
    <col min="14860" max="14860" width="37" style="258" bestFit="1" customWidth="1"/>
    <col min="14861" max="14861" width="17.1796875" style="258" customWidth="1"/>
    <col min="14862" max="14862" width="22.54296875" style="258" bestFit="1" customWidth="1"/>
    <col min="14863" max="14863" width="16.453125" style="258" customWidth="1"/>
    <col min="14864" max="14875" width="4.1796875" style="258" customWidth="1"/>
    <col min="14876" max="15108" width="10.90625" style="258"/>
    <col min="15109" max="15109" width="3.54296875" style="258" customWidth="1"/>
    <col min="15110" max="15110" width="25.453125" style="258" customWidth="1"/>
    <col min="15111" max="15111" width="22.453125" style="258" bestFit="1" customWidth="1"/>
    <col min="15112" max="15112" width="17.453125" style="258" customWidth="1"/>
    <col min="15113" max="15113" width="18.1796875" style="258" customWidth="1"/>
    <col min="15114" max="15115" width="17.1796875" style="258" customWidth="1"/>
    <col min="15116" max="15116" width="37" style="258" bestFit="1" customWidth="1"/>
    <col min="15117" max="15117" width="17.1796875" style="258" customWidth="1"/>
    <col min="15118" max="15118" width="22.54296875" style="258" bestFit="1" customWidth="1"/>
    <col min="15119" max="15119" width="16.453125" style="258" customWidth="1"/>
    <col min="15120" max="15131" width="4.1796875" style="258" customWidth="1"/>
    <col min="15132" max="15364" width="10.90625" style="258"/>
    <col min="15365" max="15365" width="3.54296875" style="258" customWidth="1"/>
    <col min="15366" max="15366" width="25.453125" style="258" customWidth="1"/>
    <col min="15367" max="15367" width="22.453125" style="258" bestFit="1" customWidth="1"/>
    <col min="15368" max="15368" width="17.453125" style="258" customWidth="1"/>
    <col min="15369" max="15369" width="18.1796875" style="258" customWidth="1"/>
    <col min="15370" max="15371" width="17.1796875" style="258" customWidth="1"/>
    <col min="15372" max="15372" width="37" style="258" bestFit="1" customWidth="1"/>
    <col min="15373" max="15373" width="17.1796875" style="258" customWidth="1"/>
    <col min="15374" max="15374" width="22.54296875" style="258" bestFit="1" customWidth="1"/>
    <col min="15375" max="15375" width="16.453125" style="258" customWidth="1"/>
    <col min="15376" max="15387" width="4.1796875" style="258" customWidth="1"/>
    <col min="15388" max="15620" width="10.90625" style="258"/>
    <col min="15621" max="15621" width="3.54296875" style="258" customWidth="1"/>
    <col min="15622" max="15622" width="25.453125" style="258" customWidth="1"/>
    <col min="15623" max="15623" width="22.453125" style="258" bestFit="1" customWidth="1"/>
    <col min="15624" max="15624" width="17.453125" style="258" customWidth="1"/>
    <col min="15625" max="15625" width="18.1796875" style="258" customWidth="1"/>
    <col min="15626" max="15627" width="17.1796875" style="258" customWidth="1"/>
    <col min="15628" max="15628" width="37" style="258" bestFit="1" customWidth="1"/>
    <col min="15629" max="15629" width="17.1796875" style="258" customWidth="1"/>
    <col min="15630" max="15630" width="22.54296875" style="258" bestFit="1" customWidth="1"/>
    <col min="15631" max="15631" width="16.453125" style="258" customWidth="1"/>
    <col min="15632" max="15643" width="4.1796875" style="258" customWidth="1"/>
    <col min="15644" max="15876" width="10.90625" style="258"/>
    <col min="15877" max="15877" width="3.54296875" style="258" customWidth="1"/>
    <col min="15878" max="15878" width="25.453125" style="258" customWidth="1"/>
    <col min="15879" max="15879" width="22.453125" style="258" bestFit="1" customWidth="1"/>
    <col min="15880" max="15880" width="17.453125" style="258" customWidth="1"/>
    <col min="15881" max="15881" width="18.1796875" style="258" customWidth="1"/>
    <col min="15882" max="15883" width="17.1796875" style="258" customWidth="1"/>
    <col min="15884" max="15884" width="37" style="258" bestFit="1" customWidth="1"/>
    <col min="15885" max="15885" width="17.1796875" style="258" customWidth="1"/>
    <col min="15886" max="15886" width="22.54296875" style="258" bestFit="1" customWidth="1"/>
    <col min="15887" max="15887" width="16.453125" style="258" customWidth="1"/>
    <col min="15888" max="15899" width="4.1796875" style="258" customWidth="1"/>
    <col min="15900" max="16132" width="10.90625" style="258"/>
    <col min="16133" max="16133" width="3.54296875" style="258" customWidth="1"/>
    <col min="16134" max="16134" width="25.453125" style="258" customWidth="1"/>
    <col min="16135" max="16135" width="22.453125" style="258" bestFit="1" customWidth="1"/>
    <col min="16136" max="16136" width="17.453125" style="258" customWidth="1"/>
    <col min="16137" max="16137" width="18.1796875" style="258" customWidth="1"/>
    <col min="16138" max="16139" width="17.1796875" style="258" customWidth="1"/>
    <col min="16140" max="16140" width="37" style="258" bestFit="1" customWidth="1"/>
    <col min="16141" max="16141" width="17.1796875" style="258" customWidth="1"/>
    <col min="16142" max="16142" width="22.54296875" style="258" bestFit="1" customWidth="1"/>
    <col min="16143" max="16143" width="16.453125" style="258" customWidth="1"/>
    <col min="16144" max="16155" width="4.1796875" style="258" customWidth="1"/>
    <col min="16156" max="16384" width="10.90625" style="258"/>
  </cols>
  <sheetData>
    <row r="2" spans="2:34" x14ac:dyDescent="0.35">
      <c r="F2" s="42"/>
      <c r="G2" s="42"/>
      <c r="H2" s="42"/>
      <c r="I2" s="42"/>
      <c r="J2" s="42"/>
      <c r="K2" s="42"/>
      <c r="L2" s="42"/>
      <c r="M2" s="42"/>
      <c r="N2" s="42"/>
      <c r="O2" s="42"/>
      <c r="P2" s="42"/>
      <c r="Q2" s="42"/>
      <c r="R2" s="42"/>
      <c r="S2" s="42"/>
      <c r="T2" s="42"/>
      <c r="U2" s="42"/>
      <c r="V2" s="42"/>
      <c r="W2" s="42"/>
      <c r="X2" s="42"/>
      <c r="Y2" s="42"/>
    </row>
    <row r="3" spans="2:34" ht="22.5" customHeight="1" x14ac:dyDescent="0.35">
      <c r="C3" s="1197"/>
      <c r="D3" s="1197"/>
      <c r="E3" s="1197"/>
      <c r="F3" s="1199"/>
      <c r="G3" s="1199"/>
      <c r="H3" s="1199"/>
      <c r="I3" s="1199"/>
      <c r="J3" s="1199"/>
      <c r="K3" s="1199"/>
      <c r="L3" s="1199"/>
      <c r="M3" s="1199"/>
      <c r="N3" s="1199"/>
      <c r="O3" s="1199"/>
      <c r="P3" s="1199"/>
      <c r="Q3" s="1199"/>
      <c r="R3" s="1199"/>
      <c r="S3" s="1199"/>
      <c r="T3" s="1199"/>
      <c r="U3" s="1199"/>
      <c r="V3" s="1199"/>
      <c r="W3" s="1199"/>
      <c r="X3" s="1199"/>
      <c r="Y3" s="42"/>
    </row>
    <row r="4" spans="2:34" ht="22.5" customHeight="1" x14ac:dyDescent="0.35">
      <c r="C4" s="1197"/>
      <c r="D4" s="1197"/>
      <c r="E4" s="1197"/>
      <c r="F4" s="1199"/>
      <c r="G4" s="1199"/>
      <c r="H4" s="1199"/>
      <c r="I4" s="1199"/>
      <c r="J4" s="1199"/>
      <c r="K4" s="1199"/>
      <c r="L4" s="1199"/>
      <c r="M4" s="1199"/>
      <c r="N4" s="1199"/>
      <c r="O4" s="1199"/>
      <c r="P4" s="1199"/>
      <c r="Q4" s="1199"/>
      <c r="R4" s="1199"/>
      <c r="S4" s="1199"/>
      <c r="T4" s="1199"/>
      <c r="U4" s="1199"/>
      <c r="V4" s="1199"/>
      <c r="W4" s="1199"/>
      <c r="X4" s="1199"/>
      <c r="Y4" s="42"/>
    </row>
    <row r="5" spans="2:34" ht="17.5" x14ac:dyDescent="0.35">
      <c r="B5" s="1780" t="s">
        <v>858</v>
      </c>
      <c r="C5" s="1780"/>
      <c r="D5" s="1780"/>
      <c r="E5" s="1780"/>
      <c r="F5" s="1780"/>
      <c r="G5" s="1780"/>
      <c r="H5" s="1780"/>
      <c r="I5" s="1780"/>
      <c r="J5" s="1780"/>
      <c r="K5" s="1780"/>
      <c r="L5" s="1780"/>
      <c r="M5" s="1780"/>
      <c r="N5" s="1780"/>
      <c r="O5" s="1780"/>
      <c r="P5" s="1780"/>
      <c r="Q5" s="1780"/>
      <c r="R5" s="1780"/>
      <c r="S5" s="1780"/>
      <c r="T5" s="1780"/>
      <c r="U5" s="1780"/>
      <c r="V5" s="1780"/>
      <c r="W5" s="1780"/>
      <c r="X5" s="1780"/>
      <c r="Y5" s="1780"/>
      <c r="Z5" s="1780"/>
      <c r="AA5" s="1780"/>
    </row>
    <row r="6" spans="2:34" ht="17.5" x14ac:dyDescent="0.35">
      <c r="B6" s="1780" t="s">
        <v>1806</v>
      </c>
      <c r="C6" s="1780"/>
      <c r="D6" s="1780"/>
      <c r="E6" s="1780"/>
      <c r="F6" s="1780"/>
      <c r="G6" s="1780"/>
      <c r="H6" s="1780"/>
      <c r="I6" s="1780"/>
      <c r="J6" s="1780"/>
      <c r="K6" s="1780"/>
      <c r="L6" s="1780"/>
      <c r="M6" s="1780"/>
      <c r="N6" s="1780"/>
      <c r="O6" s="1780"/>
      <c r="P6" s="1780"/>
      <c r="Q6" s="1780"/>
      <c r="R6" s="1780"/>
      <c r="S6" s="1780"/>
      <c r="T6" s="1780"/>
      <c r="U6" s="1780"/>
      <c r="V6" s="1780"/>
      <c r="W6" s="1780"/>
      <c r="X6" s="1780"/>
      <c r="Y6" s="1780"/>
      <c r="Z6" s="1780"/>
      <c r="AA6" s="1780"/>
    </row>
    <row r="7" spans="2:34" ht="17.5" x14ac:dyDescent="0.35">
      <c r="B7" s="1780"/>
      <c r="C7" s="1780"/>
      <c r="D7" s="1780"/>
      <c r="E7" s="1780"/>
      <c r="F7" s="1780"/>
      <c r="G7" s="1780"/>
      <c r="H7" s="1780"/>
      <c r="I7" s="1780"/>
      <c r="J7" s="1780"/>
      <c r="K7" s="1780"/>
      <c r="L7" s="1780"/>
      <c r="M7" s="1780"/>
      <c r="N7" s="1780"/>
      <c r="O7" s="1780"/>
      <c r="P7" s="1780"/>
      <c r="Q7" s="1780"/>
      <c r="R7" s="1780"/>
      <c r="S7" s="1780"/>
      <c r="T7" s="1780"/>
      <c r="U7" s="1780"/>
      <c r="V7" s="1780"/>
      <c r="W7" s="1780"/>
      <c r="X7" s="1780"/>
      <c r="Y7" s="1780"/>
      <c r="Z7" s="1780"/>
      <c r="AA7" s="1780"/>
    </row>
    <row r="8" spans="2:34" s="1281" customFormat="1" ht="15.75" customHeight="1" x14ac:dyDescent="0.35">
      <c r="B8" s="1871" t="s">
        <v>1726</v>
      </c>
      <c r="C8" s="1868" t="s">
        <v>1727</v>
      </c>
      <c r="D8" s="1868" t="s">
        <v>1613</v>
      </c>
      <c r="E8" s="1868" t="s">
        <v>1535</v>
      </c>
      <c r="F8" s="1868" t="s">
        <v>1728</v>
      </c>
      <c r="G8" s="1867" t="s">
        <v>1537</v>
      </c>
      <c r="H8" s="1868" t="s">
        <v>1538</v>
      </c>
      <c r="I8" s="1868" t="s">
        <v>1539</v>
      </c>
      <c r="J8" s="1868" t="s">
        <v>1540</v>
      </c>
      <c r="K8" s="1868" t="s">
        <v>1541</v>
      </c>
      <c r="L8" s="1869" t="s">
        <v>1729</v>
      </c>
      <c r="M8" s="1869" t="s">
        <v>1730</v>
      </c>
      <c r="N8" s="1869" t="s">
        <v>1731</v>
      </c>
      <c r="O8" s="1867" t="s">
        <v>1732</v>
      </c>
      <c r="P8" s="1868" t="s">
        <v>21</v>
      </c>
      <c r="Q8" s="1868"/>
      <c r="R8" s="1868"/>
      <c r="S8" s="1868" t="s">
        <v>22</v>
      </c>
      <c r="T8" s="1868"/>
      <c r="U8" s="1868"/>
      <c r="V8" s="1868" t="s">
        <v>23</v>
      </c>
      <c r="W8" s="1868"/>
      <c r="X8" s="1868"/>
      <c r="Y8" s="1868" t="s">
        <v>24</v>
      </c>
      <c r="Z8" s="1868"/>
      <c r="AA8" s="1868"/>
      <c r="AB8" s="1280"/>
      <c r="AC8" s="1280"/>
      <c r="AD8" s="1280"/>
      <c r="AE8" s="1280"/>
      <c r="AF8" s="1280"/>
      <c r="AG8" s="1280"/>
      <c r="AH8" s="1280"/>
    </row>
    <row r="9" spans="2:34" s="1281" customFormat="1" ht="42" customHeight="1" x14ac:dyDescent="0.35">
      <c r="B9" s="1871"/>
      <c r="C9" s="1868"/>
      <c r="D9" s="1868"/>
      <c r="E9" s="1868"/>
      <c r="F9" s="1868"/>
      <c r="G9" s="1867"/>
      <c r="H9" s="1868"/>
      <c r="I9" s="1868"/>
      <c r="J9" s="1868"/>
      <c r="K9" s="1868"/>
      <c r="L9" s="1870"/>
      <c r="M9" s="1870"/>
      <c r="N9" s="1870"/>
      <c r="O9" s="1867"/>
      <c r="P9" s="1282" t="s">
        <v>0</v>
      </c>
      <c r="Q9" s="1282" t="s">
        <v>1</v>
      </c>
      <c r="R9" s="1282" t="s">
        <v>2</v>
      </c>
      <c r="S9" s="1282" t="s">
        <v>3</v>
      </c>
      <c r="T9" s="1282" t="s">
        <v>2</v>
      </c>
      <c r="U9" s="1282" t="s">
        <v>4</v>
      </c>
      <c r="V9" s="1282" t="s">
        <v>25</v>
      </c>
      <c r="W9" s="1282" t="s">
        <v>3</v>
      </c>
      <c r="X9" s="1282" t="s">
        <v>5</v>
      </c>
      <c r="Y9" s="1282" t="s">
        <v>6</v>
      </c>
      <c r="Z9" s="1282" t="s">
        <v>7</v>
      </c>
      <c r="AA9" s="1282" t="s">
        <v>8</v>
      </c>
      <c r="AB9" s="1280"/>
      <c r="AC9" s="1280"/>
      <c r="AD9" s="1280"/>
      <c r="AE9" s="1280"/>
      <c r="AF9" s="1280"/>
      <c r="AG9" s="1280"/>
      <c r="AH9" s="1280"/>
    </row>
    <row r="10" spans="2:34" s="1416" customFormat="1" ht="46.5" customHeight="1" x14ac:dyDescent="0.35">
      <c r="B10" s="1150">
        <v>1</v>
      </c>
      <c r="C10" s="1418" t="s">
        <v>1733</v>
      </c>
      <c r="D10" s="1421" t="s">
        <v>1734</v>
      </c>
      <c r="E10" s="1417" t="s">
        <v>1557</v>
      </c>
      <c r="F10" s="1417" t="s">
        <v>1735</v>
      </c>
      <c r="G10" s="1417" t="s">
        <v>1736</v>
      </c>
      <c r="H10" s="1417" t="s">
        <v>1182</v>
      </c>
      <c r="I10" s="1417" t="s">
        <v>1737</v>
      </c>
      <c r="J10" s="1417" t="s">
        <v>139</v>
      </c>
      <c r="K10" s="1426" t="s">
        <v>1738</v>
      </c>
      <c r="L10" s="1417"/>
      <c r="M10" s="1254"/>
      <c r="N10" s="1417"/>
      <c r="O10" s="2128">
        <v>42000</v>
      </c>
      <c r="P10" s="1423"/>
      <c r="Q10" s="2129"/>
      <c r="R10" s="19" t="s">
        <v>851</v>
      </c>
      <c r="S10" s="2130"/>
      <c r="T10" s="2130"/>
      <c r="U10" s="19" t="s">
        <v>851</v>
      </c>
      <c r="V10" s="2131"/>
      <c r="W10" s="2130"/>
      <c r="X10" s="19" t="s">
        <v>851</v>
      </c>
      <c r="Y10" s="2130"/>
      <c r="Z10" s="2130"/>
      <c r="AA10" s="19" t="s">
        <v>851</v>
      </c>
      <c r="AB10" s="1283"/>
      <c r="AC10" s="1283"/>
      <c r="AD10" s="1283"/>
      <c r="AE10" s="1283"/>
      <c r="AF10" s="1283"/>
      <c r="AG10" s="1283"/>
      <c r="AH10" s="1283"/>
    </row>
    <row r="11" spans="2:34" s="1416" customFormat="1" ht="46.5" customHeight="1" x14ac:dyDescent="0.35">
      <c r="B11" s="1150">
        <v>2</v>
      </c>
      <c r="C11" s="1418" t="s">
        <v>1739</v>
      </c>
      <c r="D11" s="1421" t="s">
        <v>1734</v>
      </c>
      <c r="E11" s="1417" t="s">
        <v>1557</v>
      </c>
      <c r="F11" s="1417" t="s">
        <v>1740</v>
      </c>
      <c r="G11" s="1417" t="s">
        <v>1182</v>
      </c>
      <c r="H11" s="1417" t="s">
        <v>1182</v>
      </c>
      <c r="I11" s="1417" t="s">
        <v>1737</v>
      </c>
      <c r="J11" s="1417" t="s">
        <v>139</v>
      </c>
      <c r="K11" s="1426" t="s">
        <v>1738</v>
      </c>
      <c r="L11" s="1417"/>
      <c r="M11" s="1254"/>
      <c r="N11" s="1417"/>
      <c r="O11" s="2128">
        <v>58000</v>
      </c>
      <c r="P11" s="1423"/>
      <c r="Q11" s="2129"/>
      <c r="R11" s="19"/>
      <c r="S11" s="2130"/>
      <c r="T11" s="2130"/>
      <c r="U11" s="19" t="s">
        <v>851</v>
      </c>
      <c r="V11" s="2131"/>
      <c r="W11" s="2130"/>
      <c r="X11" s="19"/>
      <c r="Y11" s="2130"/>
      <c r="Z11" s="2130"/>
      <c r="AA11" s="19"/>
      <c r="AB11" s="1283"/>
      <c r="AC11" s="1283"/>
      <c r="AD11" s="1283"/>
      <c r="AE11" s="1283"/>
      <c r="AF11" s="1283"/>
      <c r="AG11" s="1283"/>
      <c r="AH11" s="1283"/>
    </row>
    <row r="12" spans="2:34" ht="16" thickBot="1" x14ac:dyDescent="0.4">
      <c r="O12" s="1284">
        <f>SUM(O10:O11)</f>
        <v>100000</v>
      </c>
      <c r="W12" s="1239"/>
      <c r="X12" s="1239"/>
    </row>
    <row r="13" spans="2:34" ht="16" thickTop="1" x14ac:dyDescent="0.35">
      <c r="O13" s="1285"/>
      <c r="W13" s="1239"/>
      <c r="X13" s="1239"/>
    </row>
    <row r="14" spans="2:34" x14ac:dyDescent="0.35">
      <c r="W14" s="1239"/>
      <c r="X14" s="1239"/>
    </row>
    <row r="15" spans="2:34" x14ac:dyDescent="0.35">
      <c r="W15" s="1239"/>
      <c r="X15" s="1239"/>
    </row>
    <row r="16" spans="2:34" x14ac:dyDescent="0.35">
      <c r="W16" s="1239"/>
      <c r="X16" s="1239"/>
    </row>
    <row r="17" spans="23:24" x14ac:dyDescent="0.35">
      <c r="W17" s="1239"/>
      <c r="X17" s="1239"/>
    </row>
    <row r="18" spans="23:24" x14ac:dyDescent="0.35">
      <c r="W18" s="1239"/>
      <c r="X18" s="1239"/>
    </row>
    <row r="19" spans="23:24" x14ac:dyDescent="0.35">
      <c r="W19" s="1239"/>
      <c r="X19" s="1239"/>
    </row>
    <row r="20" spans="23:24" x14ac:dyDescent="0.35">
      <c r="W20" s="1239"/>
      <c r="X20" s="1239"/>
    </row>
    <row r="21" spans="23:24" x14ac:dyDescent="0.35">
      <c r="W21" s="1239"/>
      <c r="X21" s="1239"/>
    </row>
    <row r="22" spans="23:24" x14ac:dyDescent="0.35">
      <c r="W22" s="1239"/>
      <c r="X22" s="1239"/>
    </row>
    <row r="23" spans="23:24" x14ac:dyDescent="0.35">
      <c r="W23" s="1239"/>
      <c r="X23" s="1239"/>
    </row>
    <row r="24" spans="23:24" x14ac:dyDescent="0.35">
      <c r="W24" s="1239"/>
      <c r="X24" s="1239"/>
    </row>
    <row r="25" spans="23:24" x14ac:dyDescent="0.35">
      <c r="W25" s="1239"/>
      <c r="X25" s="1239"/>
    </row>
    <row r="26" spans="23:24" x14ac:dyDescent="0.35">
      <c r="W26" s="1239"/>
      <c r="X26" s="1239"/>
    </row>
    <row r="27" spans="23:24" x14ac:dyDescent="0.35">
      <c r="W27" s="1239"/>
      <c r="X27" s="1239"/>
    </row>
    <row r="28" spans="23:24" x14ac:dyDescent="0.35">
      <c r="W28" s="1239"/>
      <c r="X28" s="1239"/>
    </row>
    <row r="29" spans="23:24" x14ac:dyDescent="0.35">
      <c r="W29" s="1239"/>
      <c r="X29" s="1239"/>
    </row>
    <row r="30" spans="23:24" x14ac:dyDescent="0.35">
      <c r="W30" s="1239"/>
      <c r="X30" s="1239"/>
    </row>
    <row r="31" spans="23:24" x14ac:dyDescent="0.35">
      <c r="W31" s="1239"/>
      <c r="X31" s="1239"/>
    </row>
    <row r="32" spans="23:24" x14ac:dyDescent="0.35">
      <c r="W32" s="1239"/>
      <c r="X32" s="1239"/>
    </row>
    <row r="33" spans="23:24" x14ac:dyDescent="0.35">
      <c r="W33" s="1239"/>
      <c r="X33" s="1239"/>
    </row>
    <row r="34" spans="23:24" x14ac:dyDescent="0.35">
      <c r="W34" s="1239"/>
      <c r="X34" s="1239"/>
    </row>
    <row r="35" spans="23:24" x14ac:dyDescent="0.35">
      <c r="W35" s="1239"/>
      <c r="X35" s="1239"/>
    </row>
  </sheetData>
  <mergeCells count="21">
    <mergeCell ref="N8:N9"/>
    <mergeCell ref="B5:AA5"/>
    <mergeCell ref="B6:AA6"/>
    <mergeCell ref="B7:AA7"/>
    <mergeCell ref="B8:B9"/>
    <mergeCell ref="C8:C9"/>
    <mergeCell ref="D8:D9"/>
    <mergeCell ref="E8:E9"/>
    <mergeCell ref="F8:F9"/>
    <mergeCell ref="G8:G9"/>
    <mergeCell ref="H8:H9"/>
    <mergeCell ref="I8:I9"/>
    <mergeCell ref="J8:J9"/>
    <mergeCell ref="K8:K9"/>
    <mergeCell ref="L8:L9"/>
    <mergeCell ref="M8:M9"/>
    <mergeCell ref="O8:O9"/>
    <mergeCell ref="P8:R8"/>
    <mergeCell ref="S8:U8"/>
    <mergeCell ref="V8:X8"/>
    <mergeCell ref="Y8:AA8"/>
  </mergeCells>
  <pageMargins left="0.51181102362204722" right="0.51181102362204722" top="0.74803149606299213" bottom="0.74803149606299213" header="0.31496062992125984" footer="0.31496062992125984"/>
  <pageSetup paperSize="5" scale="55" orientation="landscape" r:id="rId1"/>
  <headerFooter>
    <oddFooter>&amp;C&amp;P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56"/>
  <sheetViews>
    <sheetView showGridLines="0" topLeftCell="B7" zoomScale="25" zoomScaleNormal="25" zoomScaleSheetLayoutView="100" workbookViewId="0">
      <selection activeCell="B7" sqref="B7:D7"/>
    </sheetView>
  </sheetViews>
  <sheetFormatPr baseColWidth="10" defaultColWidth="11.453125" defaultRowHeight="15.5" x14ac:dyDescent="0.35"/>
  <cols>
    <col min="1" max="1" width="25.7265625" style="2" customWidth="1"/>
    <col min="2" max="2" width="42.81640625" style="2" customWidth="1"/>
    <col min="3" max="3" width="40.7265625" style="2" customWidth="1"/>
    <col min="4" max="4" width="15.26953125" style="2" customWidth="1"/>
    <col min="5" max="5" width="13.26953125" style="2" customWidth="1"/>
    <col min="6" max="6" width="31.453125" style="21" customWidth="1"/>
    <col min="7" max="7" width="8.7265625" style="881" customWidth="1"/>
    <col min="8" max="8" width="53.81640625" style="2" customWidth="1"/>
    <col min="9" max="9" width="9.54296875" style="880" bestFit="1" customWidth="1"/>
    <col min="10" max="21" width="7.54296875" style="2" bestFit="1" customWidth="1"/>
    <col min="22" max="22" width="25.54296875" style="2" customWidth="1"/>
    <col min="23" max="23" width="43.453125" style="21" customWidth="1"/>
    <col min="24" max="24" width="43.81640625" style="2" customWidth="1"/>
    <col min="25" max="25" width="26.81640625" style="2" customWidth="1"/>
    <col min="26" max="26" width="23.453125" style="2" bestFit="1" customWidth="1"/>
    <col min="27" max="27" width="23.453125" style="1" customWidth="1"/>
    <col min="28" max="164" width="11.453125" style="1"/>
    <col min="165" max="16384" width="11.453125" style="2"/>
  </cols>
  <sheetData>
    <row r="1" spans="1:187" ht="18" x14ac:dyDescent="0.4">
      <c r="A1" s="1"/>
      <c r="B1" s="1"/>
      <c r="C1" s="1"/>
      <c r="D1" s="1"/>
      <c r="E1" s="1"/>
      <c r="F1" s="22"/>
      <c r="G1" s="817"/>
      <c r="H1" s="1"/>
      <c r="I1" s="689"/>
      <c r="J1" s="1"/>
      <c r="K1" s="1"/>
      <c r="L1" s="1"/>
      <c r="M1" s="1"/>
      <c r="N1" s="1"/>
      <c r="O1" s="1"/>
      <c r="P1" s="1"/>
      <c r="Q1" s="1"/>
      <c r="R1" s="1"/>
      <c r="S1" s="1"/>
      <c r="T1" s="1"/>
      <c r="U1" s="1"/>
      <c r="V1" s="26"/>
      <c r="W1" s="818"/>
      <c r="Y1" s="1"/>
      <c r="Z1" s="635"/>
    </row>
    <row r="2" spans="1:187" ht="18.75" customHeight="1" x14ac:dyDescent="0.4">
      <c r="A2" s="1"/>
      <c r="B2" s="1"/>
      <c r="C2" s="1"/>
      <c r="D2" s="1"/>
      <c r="E2" s="1"/>
      <c r="F2" s="22"/>
      <c r="G2" s="817"/>
      <c r="H2" s="1"/>
      <c r="I2" s="689"/>
      <c r="J2" s="1"/>
      <c r="K2" s="1"/>
      <c r="L2" s="1"/>
      <c r="M2" s="1"/>
      <c r="N2" s="1"/>
      <c r="O2" s="1"/>
      <c r="P2" s="1"/>
      <c r="Q2" s="1"/>
      <c r="R2" s="1"/>
      <c r="S2" s="1"/>
      <c r="T2" s="1"/>
      <c r="V2" s="26"/>
      <c r="W2" s="675"/>
      <c r="X2" s="29"/>
      <c r="Y2" s="1"/>
      <c r="Z2" s="636"/>
    </row>
    <row r="3" spans="1:187" ht="18" x14ac:dyDescent="0.4">
      <c r="A3" s="1"/>
      <c r="B3" s="1"/>
      <c r="C3" s="1"/>
      <c r="D3" s="1"/>
      <c r="E3" s="1"/>
      <c r="F3" s="22"/>
      <c r="G3" s="817"/>
      <c r="H3" s="1"/>
      <c r="I3" s="689"/>
      <c r="J3" s="1"/>
      <c r="K3" s="1"/>
      <c r="L3" s="1"/>
      <c r="M3" s="1"/>
      <c r="N3" s="1"/>
      <c r="O3" s="1"/>
      <c r="P3" s="1"/>
      <c r="Q3" s="1"/>
      <c r="R3" s="1"/>
      <c r="S3" s="1"/>
      <c r="T3" s="1"/>
      <c r="U3" s="1"/>
      <c r="V3" s="29"/>
      <c r="X3" s="29"/>
      <c r="Y3" s="1"/>
      <c r="Z3" s="636"/>
    </row>
    <row r="4" spans="1:187" x14ac:dyDescent="0.35">
      <c r="A4" s="1"/>
      <c r="B4" s="1"/>
      <c r="C4" s="1"/>
      <c r="D4" s="1"/>
      <c r="E4" s="1"/>
      <c r="F4" s="22"/>
      <c r="G4" s="817"/>
      <c r="H4" s="1"/>
      <c r="I4" s="689"/>
      <c r="J4" s="1"/>
      <c r="K4" s="1"/>
      <c r="L4" s="1"/>
      <c r="M4" s="1"/>
      <c r="N4" s="1"/>
      <c r="O4" s="1"/>
      <c r="P4" s="1"/>
      <c r="Q4" s="1"/>
      <c r="R4" s="1"/>
      <c r="S4" s="1"/>
      <c r="T4" s="1"/>
      <c r="V4" s="1"/>
      <c r="W4" s="22"/>
      <c r="X4" s="1"/>
      <c r="Y4" s="1"/>
    </row>
    <row r="5" spans="1:187" s="505" customFormat="1" ht="20.5" x14ac:dyDescent="0.45">
      <c r="A5" s="1706" t="s">
        <v>9</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row>
    <row r="6" spans="1:187" s="505" customFormat="1" ht="20.5" x14ac:dyDescent="0.45">
      <c r="A6" s="1706" t="s">
        <v>404</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row>
    <row r="7" spans="1:187" ht="27" customHeight="1" x14ac:dyDescent="0.55000000000000004">
      <c r="A7" s="819" t="s">
        <v>10</v>
      </c>
      <c r="B7" s="1650" t="s">
        <v>991</v>
      </c>
      <c r="C7" s="1650"/>
      <c r="D7" s="1650"/>
      <c r="E7" s="820"/>
      <c r="F7" s="821"/>
      <c r="G7" s="822"/>
      <c r="H7" s="821"/>
      <c r="I7" s="823"/>
      <c r="J7" s="821"/>
      <c r="K7" s="821"/>
      <c r="L7" s="821"/>
      <c r="M7" s="821"/>
      <c r="N7" s="821"/>
      <c r="O7" s="821"/>
      <c r="P7" s="821"/>
      <c r="Q7" s="821"/>
      <c r="R7" s="821"/>
      <c r="S7" s="821"/>
      <c r="T7" s="821"/>
      <c r="U7" s="821"/>
      <c r="W7" s="824"/>
      <c r="X7" s="821"/>
      <c r="Y7" s="821"/>
    </row>
    <row r="8" spans="1:187" s="827" customFormat="1" ht="27.75" customHeight="1" x14ac:dyDescent="0.3">
      <c r="A8" s="825" t="s">
        <v>11</v>
      </c>
      <c r="B8" s="1651" t="s">
        <v>12</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826"/>
      <c r="AC8" s="826"/>
      <c r="AD8" s="826"/>
      <c r="AE8" s="826"/>
      <c r="AF8" s="826"/>
      <c r="AG8" s="826"/>
      <c r="AH8" s="826"/>
      <c r="AI8" s="826"/>
      <c r="AJ8" s="826"/>
      <c r="AK8" s="826"/>
      <c r="AL8" s="826"/>
      <c r="AM8" s="826"/>
      <c r="AN8" s="826"/>
      <c r="AO8" s="826"/>
      <c r="AP8" s="826"/>
      <c r="AQ8" s="826"/>
      <c r="AR8" s="826"/>
      <c r="AS8" s="826"/>
      <c r="AT8" s="826"/>
      <c r="AU8" s="826"/>
      <c r="AV8" s="826"/>
      <c r="AW8" s="826"/>
      <c r="AX8" s="826"/>
      <c r="AY8" s="826"/>
      <c r="AZ8" s="826"/>
      <c r="BA8" s="826"/>
      <c r="BB8" s="826"/>
      <c r="BC8" s="826"/>
      <c r="BD8" s="826"/>
      <c r="BE8" s="826"/>
      <c r="BF8" s="826"/>
      <c r="BG8" s="826"/>
      <c r="BH8" s="826"/>
      <c r="BI8" s="826"/>
      <c r="BJ8" s="826"/>
      <c r="BK8" s="826"/>
      <c r="BL8" s="826"/>
      <c r="BM8" s="826"/>
      <c r="BN8" s="826"/>
      <c r="BO8" s="826"/>
      <c r="BP8" s="826"/>
      <c r="BQ8" s="826"/>
      <c r="BR8" s="826"/>
      <c r="BS8" s="826"/>
      <c r="BT8" s="826"/>
      <c r="BU8" s="826"/>
      <c r="BV8" s="826"/>
      <c r="BW8" s="826"/>
      <c r="BX8" s="826"/>
      <c r="BY8" s="826"/>
      <c r="BZ8" s="826"/>
      <c r="CA8" s="826"/>
      <c r="CB8" s="826"/>
      <c r="CC8" s="826"/>
      <c r="CD8" s="826"/>
      <c r="CE8" s="826"/>
      <c r="CF8" s="826"/>
      <c r="CG8" s="826"/>
      <c r="CH8" s="826"/>
      <c r="CI8" s="826"/>
      <c r="CJ8" s="826"/>
      <c r="CK8" s="826"/>
      <c r="CL8" s="826"/>
      <c r="CM8" s="826"/>
      <c r="CN8" s="826"/>
      <c r="CO8" s="826"/>
      <c r="CP8" s="826"/>
      <c r="CQ8" s="826"/>
      <c r="CR8" s="826"/>
      <c r="CS8" s="826"/>
      <c r="CT8" s="826"/>
      <c r="CU8" s="826"/>
      <c r="CV8" s="826"/>
      <c r="CW8" s="826"/>
      <c r="CX8" s="826"/>
      <c r="CY8" s="826"/>
      <c r="CZ8" s="826"/>
      <c r="DA8" s="826"/>
      <c r="DB8" s="826"/>
      <c r="DC8" s="826"/>
      <c r="DD8" s="826"/>
      <c r="DE8" s="826"/>
      <c r="DF8" s="826"/>
      <c r="DG8" s="826"/>
      <c r="DH8" s="826"/>
      <c r="DI8" s="826"/>
      <c r="DJ8" s="826"/>
      <c r="DK8" s="826"/>
      <c r="DL8" s="826"/>
      <c r="DM8" s="826"/>
      <c r="DN8" s="826"/>
      <c r="DO8" s="826"/>
      <c r="DP8" s="826"/>
      <c r="DQ8" s="826"/>
      <c r="DR8" s="826"/>
      <c r="DS8" s="826"/>
      <c r="DT8" s="826"/>
      <c r="DU8" s="826"/>
      <c r="DV8" s="826"/>
      <c r="DW8" s="826"/>
      <c r="DX8" s="826"/>
      <c r="DY8" s="826"/>
      <c r="DZ8" s="826"/>
      <c r="EA8" s="826"/>
      <c r="EB8" s="826"/>
      <c r="EC8" s="826"/>
      <c r="ED8" s="826"/>
      <c r="EE8" s="826"/>
      <c r="EF8" s="826"/>
      <c r="EG8" s="826"/>
      <c r="EH8" s="826"/>
      <c r="EI8" s="826"/>
      <c r="EJ8" s="826"/>
      <c r="EK8" s="826"/>
      <c r="EL8" s="826"/>
      <c r="EM8" s="826"/>
      <c r="EN8" s="826"/>
      <c r="EO8" s="826"/>
      <c r="EP8" s="826"/>
      <c r="EQ8" s="826"/>
      <c r="ER8" s="826"/>
      <c r="ES8" s="826"/>
      <c r="ET8" s="826"/>
      <c r="EU8" s="826"/>
      <c r="EV8" s="826"/>
      <c r="EW8" s="826"/>
      <c r="EX8" s="826"/>
      <c r="EY8" s="826"/>
      <c r="EZ8" s="826"/>
      <c r="FA8" s="826"/>
      <c r="FB8" s="826"/>
      <c r="FC8" s="826"/>
      <c r="FD8" s="826"/>
      <c r="FE8" s="826"/>
      <c r="FF8" s="826"/>
      <c r="FG8" s="826"/>
      <c r="FH8" s="826"/>
    </row>
    <row r="9" spans="1:187" s="829" customFormat="1" ht="53.25" customHeight="1" x14ac:dyDescent="0.3">
      <c r="A9" s="825" t="s">
        <v>402</v>
      </c>
      <c r="B9" s="1651" t="s">
        <v>992</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c r="AB9" s="828"/>
      <c r="AC9" s="828"/>
      <c r="AD9" s="828"/>
      <c r="AE9" s="828"/>
      <c r="AF9" s="828"/>
      <c r="AG9" s="828"/>
      <c r="AH9" s="828"/>
      <c r="AI9" s="828"/>
      <c r="AJ9" s="828"/>
      <c r="AK9" s="828"/>
      <c r="AL9" s="828"/>
      <c r="AM9" s="828"/>
      <c r="AN9" s="828"/>
      <c r="AO9" s="828"/>
      <c r="AP9" s="828"/>
      <c r="AQ9" s="828"/>
      <c r="AR9" s="828"/>
      <c r="AS9" s="828"/>
      <c r="AT9" s="828"/>
      <c r="AU9" s="828"/>
      <c r="AV9" s="828"/>
      <c r="AW9" s="828"/>
      <c r="AX9" s="828"/>
      <c r="AY9" s="828"/>
      <c r="AZ9" s="828"/>
      <c r="BA9" s="828"/>
      <c r="BB9" s="828"/>
      <c r="BC9" s="828"/>
      <c r="BD9" s="828"/>
      <c r="BE9" s="828"/>
      <c r="BF9" s="828"/>
      <c r="BG9" s="828"/>
      <c r="BH9" s="828"/>
      <c r="BI9" s="828"/>
      <c r="BJ9" s="828"/>
      <c r="BK9" s="828"/>
      <c r="BL9" s="828"/>
      <c r="BM9" s="828"/>
      <c r="BN9" s="828"/>
      <c r="BO9" s="828"/>
      <c r="BP9" s="828"/>
      <c r="BQ9" s="828"/>
      <c r="BR9" s="828"/>
      <c r="BS9" s="828"/>
      <c r="BT9" s="828"/>
      <c r="BU9" s="828"/>
      <c r="BV9" s="828"/>
      <c r="BW9" s="828"/>
      <c r="BX9" s="828"/>
      <c r="BY9" s="828"/>
      <c r="BZ9" s="828"/>
      <c r="CA9" s="828"/>
      <c r="CB9" s="828"/>
      <c r="CC9" s="828"/>
      <c r="CD9" s="828"/>
      <c r="CE9" s="828"/>
      <c r="CF9" s="828"/>
      <c r="CG9" s="828"/>
      <c r="CH9" s="828"/>
      <c r="CI9" s="828"/>
      <c r="CJ9" s="828"/>
      <c r="CK9" s="828"/>
      <c r="CL9" s="828"/>
      <c r="CM9" s="828"/>
      <c r="CN9" s="828"/>
      <c r="CO9" s="828"/>
      <c r="CP9" s="828"/>
      <c r="CQ9" s="828"/>
      <c r="CR9" s="828"/>
      <c r="CS9" s="828"/>
      <c r="CT9" s="828"/>
      <c r="CU9" s="828"/>
      <c r="CV9" s="828"/>
      <c r="CW9" s="828"/>
      <c r="CX9" s="828"/>
      <c r="CY9" s="828"/>
      <c r="CZ9" s="828"/>
      <c r="DA9" s="828"/>
      <c r="DB9" s="828"/>
      <c r="DC9" s="828"/>
      <c r="DD9" s="828"/>
      <c r="DE9" s="828"/>
      <c r="DF9" s="828"/>
      <c r="DG9" s="828"/>
      <c r="DH9" s="828"/>
      <c r="DI9" s="828"/>
      <c r="DJ9" s="828"/>
      <c r="DK9" s="828"/>
      <c r="DL9" s="828"/>
      <c r="DM9" s="828"/>
      <c r="DN9" s="828"/>
      <c r="DO9" s="828"/>
      <c r="DP9" s="828"/>
      <c r="DQ9" s="828"/>
      <c r="DR9" s="828"/>
      <c r="DS9" s="828"/>
      <c r="DT9" s="828"/>
      <c r="DU9" s="828"/>
      <c r="DV9" s="828"/>
      <c r="DW9" s="828"/>
      <c r="DX9" s="828"/>
      <c r="DY9" s="828"/>
      <c r="DZ9" s="828"/>
      <c r="EA9" s="828"/>
      <c r="EB9" s="828"/>
      <c r="EC9" s="828"/>
      <c r="ED9" s="828"/>
      <c r="EE9" s="828"/>
      <c r="EF9" s="828"/>
      <c r="EG9" s="828"/>
      <c r="EH9" s="828"/>
      <c r="EI9" s="828"/>
      <c r="EJ9" s="828"/>
      <c r="EK9" s="828"/>
      <c r="EL9" s="828"/>
      <c r="EM9" s="828"/>
      <c r="EN9" s="828"/>
      <c r="EO9" s="828"/>
      <c r="EP9" s="828"/>
      <c r="EQ9" s="828"/>
      <c r="ER9" s="828"/>
      <c r="ES9" s="828"/>
      <c r="ET9" s="828"/>
      <c r="EU9" s="828"/>
      <c r="EV9" s="828"/>
      <c r="EW9" s="828"/>
      <c r="EX9" s="828"/>
      <c r="EY9" s="828"/>
      <c r="EZ9" s="828"/>
      <c r="FA9" s="828"/>
      <c r="FB9" s="828"/>
      <c r="FC9" s="828"/>
      <c r="FD9" s="828"/>
      <c r="FE9" s="828"/>
      <c r="FF9" s="828"/>
      <c r="FG9" s="828"/>
      <c r="FH9" s="828"/>
    </row>
    <row r="10" spans="1:187" s="5" customFormat="1" ht="15" customHeight="1" x14ac:dyDescent="0.35">
      <c r="A10" s="57">
        <v>1</v>
      </c>
      <c r="B10" s="57">
        <v>2</v>
      </c>
      <c r="C10" s="57">
        <v>3</v>
      </c>
      <c r="D10" s="57">
        <v>4</v>
      </c>
      <c r="E10" s="57">
        <v>5</v>
      </c>
      <c r="F10" s="57">
        <v>6</v>
      </c>
      <c r="G10" s="1580">
        <v>7</v>
      </c>
      <c r="H10" s="1580"/>
      <c r="I10" s="57">
        <v>8</v>
      </c>
      <c r="J10" s="1580">
        <v>9</v>
      </c>
      <c r="K10" s="1580"/>
      <c r="L10" s="1580"/>
      <c r="M10" s="1580"/>
      <c r="N10" s="1580"/>
      <c r="O10" s="1580"/>
      <c r="P10" s="1580"/>
      <c r="Q10" s="1580"/>
      <c r="R10" s="1580"/>
      <c r="S10" s="1580"/>
      <c r="T10" s="1580"/>
      <c r="U10" s="1580"/>
      <c r="V10" s="57">
        <v>10</v>
      </c>
      <c r="W10" s="226">
        <v>11</v>
      </c>
      <c r="X10" s="57">
        <v>12</v>
      </c>
      <c r="Y10" s="57">
        <v>13</v>
      </c>
      <c r="Z10" s="57">
        <v>14</v>
      </c>
      <c r="AA10" s="57">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row>
    <row r="11" spans="1:187" s="6" customFormat="1" ht="15.75" customHeight="1" x14ac:dyDescent="0.35">
      <c r="A11" s="1517" t="s">
        <v>13</v>
      </c>
      <c r="B11" s="1517" t="s">
        <v>14</v>
      </c>
      <c r="C11" s="1517" t="s">
        <v>15</v>
      </c>
      <c r="D11" s="1501" t="s">
        <v>149</v>
      </c>
      <c r="E11" s="1571" t="s">
        <v>183</v>
      </c>
      <c r="F11" s="1501" t="s">
        <v>18</v>
      </c>
      <c r="G11" s="1501" t="s">
        <v>42</v>
      </c>
      <c r="H11" s="1517" t="s">
        <v>16</v>
      </c>
      <c r="I11" s="1911" t="s">
        <v>183</v>
      </c>
      <c r="J11" s="1585" t="s">
        <v>46</v>
      </c>
      <c r="K11" s="1585"/>
      <c r="L11" s="1585"/>
      <c r="M11" s="1585"/>
      <c r="N11" s="1585"/>
      <c r="O11" s="1585"/>
      <c r="P11" s="1585"/>
      <c r="Q11" s="1585"/>
      <c r="R11" s="1585"/>
      <c r="S11" s="1585"/>
      <c r="T11" s="1585"/>
      <c r="U11" s="1585"/>
      <c r="V11" s="1517" t="s">
        <v>17</v>
      </c>
      <c r="W11" s="1501" t="s">
        <v>47</v>
      </c>
      <c r="X11" s="1501"/>
      <c r="Y11" s="1586" t="s">
        <v>19</v>
      </c>
      <c r="Z11" s="1586" t="s">
        <v>20</v>
      </c>
      <c r="AA11" s="1501" t="s">
        <v>184</v>
      </c>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row>
    <row r="12" spans="1:187" s="7" customFormat="1" ht="15" x14ac:dyDescent="0.35">
      <c r="A12" s="1517"/>
      <c r="B12" s="1517"/>
      <c r="C12" s="1517"/>
      <c r="D12" s="1501"/>
      <c r="E12" s="1572"/>
      <c r="F12" s="1501"/>
      <c r="G12" s="1501"/>
      <c r="H12" s="1517"/>
      <c r="I12" s="1912"/>
      <c r="J12" s="1517" t="s">
        <v>21</v>
      </c>
      <c r="K12" s="1517"/>
      <c r="L12" s="1517"/>
      <c r="M12" s="1517" t="s">
        <v>22</v>
      </c>
      <c r="N12" s="1517"/>
      <c r="O12" s="1517"/>
      <c r="P12" s="1517" t="s">
        <v>23</v>
      </c>
      <c r="Q12" s="1517"/>
      <c r="R12" s="1517"/>
      <c r="S12" s="1517" t="s">
        <v>24</v>
      </c>
      <c r="T12" s="1517"/>
      <c r="U12" s="1517"/>
      <c r="V12" s="1517"/>
      <c r="W12" s="1501" t="s">
        <v>48</v>
      </c>
      <c r="X12" s="1501" t="s">
        <v>49</v>
      </c>
      <c r="Y12" s="1586"/>
      <c r="Z12" s="1586"/>
      <c r="AA12" s="1501"/>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row>
    <row r="13" spans="1:187" s="7" customFormat="1" ht="15" x14ac:dyDescent="0.35">
      <c r="A13" s="1659"/>
      <c r="B13" s="1517"/>
      <c r="C13" s="1517"/>
      <c r="D13" s="1501"/>
      <c r="E13" s="1573"/>
      <c r="F13" s="1501"/>
      <c r="G13" s="1501"/>
      <c r="H13" s="1517"/>
      <c r="I13" s="1913"/>
      <c r="J13" s="378" t="s">
        <v>0</v>
      </c>
      <c r="K13" s="378" t="s">
        <v>1</v>
      </c>
      <c r="L13" s="378" t="s">
        <v>2</v>
      </c>
      <c r="M13" s="378" t="s">
        <v>3</v>
      </c>
      <c r="N13" s="378" t="s">
        <v>2</v>
      </c>
      <c r="O13" s="378" t="s">
        <v>4</v>
      </c>
      <c r="P13" s="378" t="s">
        <v>25</v>
      </c>
      <c r="Q13" s="378" t="s">
        <v>3</v>
      </c>
      <c r="R13" s="378" t="s">
        <v>5</v>
      </c>
      <c r="S13" s="378" t="s">
        <v>6</v>
      </c>
      <c r="T13" s="378" t="s">
        <v>7</v>
      </c>
      <c r="U13" s="378" t="s">
        <v>8</v>
      </c>
      <c r="V13" s="1517"/>
      <c r="W13" s="1501"/>
      <c r="X13" s="1501"/>
      <c r="Y13" s="1586"/>
      <c r="Z13" s="1586"/>
      <c r="AA13" s="1501"/>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row>
    <row r="14" spans="1:187" s="691" customFormat="1" ht="61" customHeight="1" x14ac:dyDescent="0.35">
      <c r="A14" s="1901" t="s">
        <v>993</v>
      </c>
      <c r="B14" s="830" t="s">
        <v>994</v>
      </c>
      <c r="C14" s="831" t="s">
        <v>995</v>
      </c>
      <c r="D14" s="1896" t="s">
        <v>996</v>
      </c>
      <c r="E14" s="1906">
        <v>0.25</v>
      </c>
      <c r="F14" s="1907" t="s">
        <v>997</v>
      </c>
      <c r="G14" s="576">
        <v>1</v>
      </c>
      <c r="H14" s="832" t="s">
        <v>998</v>
      </c>
      <c r="I14" s="833">
        <v>0.1</v>
      </c>
      <c r="J14" s="834">
        <v>1</v>
      </c>
      <c r="K14" s="834">
        <v>1</v>
      </c>
      <c r="L14" s="834">
        <v>1</v>
      </c>
      <c r="M14" s="834">
        <v>1</v>
      </c>
      <c r="N14" s="834">
        <v>1</v>
      </c>
      <c r="O14" s="834">
        <v>1</v>
      </c>
      <c r="P14" s="834">
        <v>1</v>
      </c>
      <c r="Q14" s="834">
        <v>1</v>
      </c>
      <c r="R14" s="834">
        <v>1</v>
      </c>
      <c r="S14" s="834">
        <v>1</v>
      </c>
      <c r="T14" s="834">
        <v>1</v>
      </c>
      <c r="U14" s="834">
        <v>1</v>
      </c>
      <c r="V14" s="519" t="s">
        <v>999</v>
      </c>
      <c r="W14" s="1717" t="s">
        <v>1000</v>
      </c>
      <c r="X14" s="1745" t="s">
        <v>1001</v>
      </c>
      <c r="Y14" s="519"/>
      <c r="Z14" s="835"/>
      <c r="AA14" s="703"/>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row>
    <row r="15" spans="1:187" s="691" customFormat="1" ht="45" customHeight="1" x14ac:dyDescent="0.35">
      <c r="A15" s="1905"/>
      <c r="B15" s="398" t="s">
        <v>1002</v>
      </c>
      <c r="C15" s="831" t="s">
        <v>995</v>
      </c>
      <c r="D15" s="1897"/>
      <c r="E15" s="1864"/>
      <c r="F15" s="1908"/>
      <c r="G15" s="576">
        <v>2</v>
      </c>
      <c r="H15" s="422" t="s">
        <v>1003</v>
      </c>
      <c r="I15" s="833">
        <v>0.2</v>
      </c>
      <c r="J15" s="834">
        <v>1</v>
      </c>
      <c r="K15" s="834">
        <v>1</v>
      </c>
      <c r="L15" s="834">
        <v>1</v>
      </c>
      <c r="M15" s="834">
        <v>1</v>
      </c>
      <c r="N15" s="834">
        <v>1</v>
      </c>
      <c r="O15" s="834">
        <v>1</v>
      </c>
      <c r="P15" s="834">
        <v>1</v>
      </c>
      <c r="Q15" s="834">
        <v>1</v>
      </c>
      <c r="R15" s="834">
        <v>1</v>
      </c>
      <c r="S15" s="834">
        <v>1</v>
      </c>
      <c r="T15" s="834">
        <v>1</v>
      </c>
      <c r="U15" s="834">
        <v>1</v>
      </c>
      <c r="V15" s="836" t="s">
        <v>1004</v>
      </c>
      <c r="W15" s="1718"/>
      <c r="X15" s="1746"/>
      <c r="Y15" s="519"/>
      <c r="Z15" s="835"/>
      <c r="AA15" s="703"/>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row>
    <row r="16" spans="1:187" s="691" customFormat="1" ht="52.5" customHeight="1" x14ac:dyDescent="0.35">
      <c r="A16" s="1905"/>
      <c r="B16" s="837" t="s">
        <v>1005</v>
      </c>
      <c r="C16" s="838">
        <v>1</v>
      </c>
      <c r="D16" s="1909" t="s">
        <v>1006</v>
      </c>
      <c r="E16" s="1864"/>
      <c r="F16" s="1908"/>
      <c r="G16" s="576">
        <v>3</v>
      </c>
      <c r="H16" s="832" t="s">
        <v>1007</v>
      </c>
      <c r="I16" s="833">
        <v>0.1</v>
      </c>
      <c r="J16" s="834">
        <v>1</v>
      </c>
      <c r="K16" s="834">
        <v>1</v>
      </c>
      <c r="L16" s="834">
        <v>1</v>
      </c>
      <c r="M16" s="834">
        <v>1</v>
      </c>
      <c r="N16" s="834">
        <v>1</v>
      </c>
      <c r="O16" s="834">
        <v>1</v>
      </c>
      <c r="P16" s="834">
        <v>1</v>
      </c>
      <c r="Q16" s="834">
        <v>1</v>
      </c>
      <c r="R16" s="834">
        <v>1</v>
      </c>
      <c r="S16" s="834">
        <v>1</v>
      </c>
      <c r="T16" s="834">
        <v>1</v>
      </c>
      <c r="U16" s="834">
        <v>1</v>
      </c>
      <c r="V16" s="519" t="s">
        <v>1008</v>
      </c>
      <c r="W16" s="1718"/>
      <c r="X16" s="1746"/>
      <c r="Y16" s="519"/>
      <c r="Z16" s="835"/>
      <c r="AA16" s="703"/>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row>
    <row r="17" spans="1:164" s="691" customFormat="1" ht="41.25" customHeight="1" x14ac:dyDescent="0.35">
      <c r="A17" s="1905"/>
      <c r="B17" s="1901" t="s">
        <v>1009</v>
      </c>
      <c r="C17" s="1893">
        <v>1</v>
      </c>
      <c r="D17" s="1910"/>
      <c r="E17" s="1864"/>
      <c r="F17" s="1908"/>
      <c r="G17" s="576">
        <v>4</v>
      </c>
      <c r="H17" s="422" t="s">
        <v>1010</v>
      </c>
      <c r="I17" s="833">
        <v>0.2</v>
      </c>
      <c r="J17" s="834">
        <v>1</v>
      </c>
      <c r="K17" s="834">
        <v>1</v>
      </c>
      <c r="L17" s="834">
        <v>1</v>
      </c>
      <c r="M17" s="834">
        <v>1</v>
      </c>
      <c r="N17" s="834">
        <v>1</v>
      </c>
      <c r="O17" s="834">
        <v>1</v>
      </c>
      <c r="P17" s="834">
        <v>1</v>
      </c>
      <c r="Q17" s="834">
        <v>1</v>
      </c>
      <c r="R17" s="834">
        <v>1</v>
      </c>
      <c r="S17" s="834">
        <v>1</v>
      </c>
      <c r="T17" s="834">
        <v>1</v>
      </c>
      <c r="U17" s="834">
        <v>1</v>
      </c>
      <c r="V17" s="1713" t="s">
        <v>1004</v>
      </c>
      <c r="W17" s="1718"/>
      <c r="X17" s="1746"/>
      <c r="Y17" s="519"/>
      <c r="Z17" s="835"/>
      <c r="AA17" s="703"/>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row>
    <row r="18" spans="1:164" s="691" customFormat="1" ht="37.5" customHeight="1" x14ac:dyDescent="0.35">
      <c r="A18" s="1905"/>
      <c r="B18" s="1905"/>
      <c r="C18" s="1894"/>
      <c r="D18" s="1910"/>
      <c r="E18" s="1864"/>
      <c r="F18" s="1908"/>
      <c r="G18" s="576">
        <v>5</v>
      </c>
      <c r="H18" s="399" t="s">
        <v>1011</v>
      </c>
      <c r="I18" s="730">
        <v>0.15</v>
      </c>
      <c r="J18" s="839">
        <v>1</v>
      </c>
      <c r="K18" s="839">
        <v>1</v>
      </c>
      <c r="L18" s="839">
        <v>1</v>
      </c>
      <c r="M18" s="839">
        <v>1</v>
      </c>
      <c r="N18" s="839">
        <v>1</v>
      </c>
      <c r="O18" s="839">
        <v>1</v>
      </c>
      <c r="P18" s="839">
        <v>1</v>
      </c>
      <c r="Q18" s="839">
        <v>1</v>
      </c>
      <c r="R18" s="839">
        <v>1</v>
      </c>
      <c r="S18" s="839">
        <v>1</v>
      </c>
      <c r="T18" s="839">
        <v>1</v>
      </c>
      <c r="U18" s="839">
        <v>1</v>
      </c>
      <c r="V18" s="1714"/>
      <c r="W18" s="1718"/>
      <c r="X18" s="1746"/>
      <c r="Y18" s="519"/>
      <c r="Z18" s="835"/>
      <c r="AA18" s="703"/>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row>
    <row r="19" spans="1:164" s="691" customFormat="1" ht="62.5" customHeight="1" x14ac:dyDescent="0.35">
      <c r="A19" s="1905"/>
      <c r="B19" s="1905"/>
      <c r="C19" s="1894"/>
      <c r="D19" s="1910"/>
      <c r="E19" s="1864"/>
      <c r="F19" s="1908"/>
      <c r="G19" s="576">
        <v>6</v>
      </c>
      <c r="H19" s="832" t="s">
        <v>1012</v>
      </c>
      <c r="I19" s="730">
        <v>0.1</v>
      </c>
      <c r="J19" s="839">
        <v>1</v>
      </c>
      <c r="K19" s="839">
        <v>1</v>
      </c>
      <c r="L19" s="839">
        <v>1</v>
      </c>
      <c r="M19" s="839">
        <v>1</v>
      </c>
      <c r="N19" s="839">
        <v>1</v>
      </c>
      <c r="O19" s="839">
        <v>1</v>
      </c>
      <c r="P19" s="839">
        <v>1</v>
      </c>
      <c r="Q19" s="839">
        <v>1</v>
      </c>
      <c r="R19" s="839">
        <v>1</v>
      </c>
      <c r="S19" s="839">
        <v>1</v>
      </c>
      <c r="T19" s="839">
        <v>1</v>
      </c>
      <c r="U19" s="839">
        <v>1</v>
      </c>
      <c r="V19" s="1714"/>
      <c r="W19" s="1718"/>
      <c r="X19" s="1746"/>
      <c r="Y19" s="519"/>
      <c r="Z19" s="835"/>
      <c r="AA19" s="703"/>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row>
    <row r="20" spans="1:164" s="691" customFormat="1" ht="75.650000000000006" customHeight="1" x14ac:dyDescent="0.35">
      <c r="A20" s="1905"/>
      <c r="B20" s="1905"/>
      <c r="C20" s="1894"/>
      <c r="D20" s="1910"/>
      <c r="E20" s="1864"/>
      <c r="F20" s="1908"/>
      <c r="G20" s="576">
        <v>7</v>
      </c>
      <c r="H20" s="832" t="s">
        <v>1013</v>
      </c>
      <c r="I20" s="833">
        <v>0.05</v>
      </c>
      <c r="J20" s="834">
        <v>1</v>
      </c>
      <c r="K20" s="834">
        <v>1</v>
      </c>
      <c r="L20" s="834">
        <v>1</v>
      </c>
      <c r="M20" s="834">
        <v>1</v>
      </c>
      <c r="N20" s="834">
        <v>1</v>
      </c>
      <c r="O20" s="834">
        <v>1</v>
      </c>
      <c r="P20" s="834">
        <v>1</v>
      </c>
      <c r="Q20" s="834">
        <v>1</v>
      </c>
      <c r="R20" s="834">
        <v>1</v>
      </c>
      <c r="S20" s="834">
        <v>1</v>
      </c>
      <c r="T20" s="834">
        <v>1</v>
      </c>
      <c r="U20" s="834">
        <v>1</v>
      </c>
      <c r="V20" s="1715"/>
      <c r="W20" s="1718"/>
      <c r="X20" s="1746"/>
      <c r="Y20" s="519"/>
      <c r="Z20" s="835"/>
      <c r="AA20" s="703"/>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row>
    <row r="21" spans="1:164" s="18" customFormat="1" ht="36.65" customHeight="1" x14ac:dyDescent="0.35">
      <c r="A21" s="1902"/>
      <c r="B21" s="840"/>
      <c r="C21" s="841"/>
      <c r="D21" s="842"/>
      <c r="E21" s="1865"/>
      <c r="F21" s="843"/>
      <c r="G21" s="576">
        <v>8</v>
      </c>
      <c r="H21" s="832" t="s">
        <v>1014</v>
      </c>
      <c r="I21" s="730">
        <v>0.1</v>
      </c>
      <c r="J21" s="839">
        <v>1</v>
      </c>
      <c r="K21" s="839">
        <v>1</v>
      </c>
      <c r="L21" s="839">
        <v>0.8</v>
      </c>
      <c r="M21" s="839">
        <v>1</v>
      </c>
      <c r="N21" s="839">
        <v>1</v>
      </c>
      <c r="O21" s="839">
        <v>0.8</v>
      </c>
      <c r="P21" s="839">
        <v>1</v>
      </c>
      <c r="Q21" s="839">
        <v>1</v>
      </c>
      <c r="R21" s="839">
        <v>0.8</v>
      </c>
      <c r="S21" s="839">
        <v>1</v>
      </c>
      <c r="T21" s="839">
        <v>1</v>
      </c>
      <c r="U21" s="839">
        <v>0.8</v>
      </c>
      <c r="V21" s="844" t="s">
        <v>1008</v>
      </c>
      <c r="W21" s="1719"/>
      <c r="X21" s="1747"/>
      <c r="Y21" s="519"/>
      <c r="Z21" s="835"/>
      <c r="AA21" s="703"/>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5"/>
      <c r="BI21" s="845"/>
      <c r="BJ21" s="845"/>
      <c r="BK21" s="845"/>
      <c r="BL21" s="845"/>
      <c r="BM21" s="845"/>
      <c r="BN21" s="845"/>
      <c r="BO21" s="845"/>
      <c r="BP21" s="845"/>
      <c r="BQ21" s="845"/>
      <c r="BR21" s="845"/>
      <c r="BS21" s="845"/>
      <c r="BT21" s="845"/>
      <c r="BU21" s="845"/>
      <c r="BV21" s="845"/>
      <c r="BW21" s="845"/>
      <c r="BX21" s="845"/>
      <c r="BY21" s="845"/>
      <c r="BZ21" s="845"/>
      <c r="CA21" s="845"/>
      <c r="CB21" s="845"/>
      <c r="CC21" s="845"/>
      <c r="CD21" s="845"/>
      <c r="CE21" s="845"/>
      <c r="CF21" s="845"/>
      <c r="CG21" s="845"/>
      <c r="CH21" s="845"/>
      <c r="CI21" s="845"/>
      <c r="CJ21" s="845"/>
      <c r="CK21" s="845"/>
      <c r="CL21" s="845"/>
      <c r="CM21" s="845"/>
      <c r="CN21" s="845"/>
      <c r="CO21" s="845"/>
      <c r="CP21" s="845"/>
      <c r="CQ21" s="845"/>
      <c r="CR21" s="845"/>
      <c r="CS21" s="845"/>
      <c r="CT21" s="845"/>
      <c r="CU21" s="845"/>
      <c r="CV21" s="845"/>
      <c r="CW21" s="845"/>
      <c r="CX21" s="845"/>
      <c r="CY21" s="845"/>
      <c r="CZ21" s="845"/>
      <c r="DA21" s="845"/>
      <c r="DB21" s="845"/>
      <c r="DC21" s="845"/>
      <c r="DD21" s="845"/>
      <c r="DE21" s="845"/>
      <c r="DF21" s="845"/>
      <c r="DG21" s="845"/>
      <c r="DH21" s="845"/>
      <c r="DI21" s="845"/>
      <c r="DJ21" s="845"/>
      <c r="DK21" s="845"/>
      <c r="DL21" s="845"/>
      <c r="DM21" s="845"/>
      <c r="DN21" s="845"/>
      <c r="DO21" s="845"/>
      <c r="DP21" s="845"/>
      <c r="DQ21" s="845"/>
      <c r="DR21" s="845"/>
      <c r="DS21" s="845"/>
      <c r="DT21" s="845"/>
      <c r="DU21" s="845"/>
      <c r="DV21" s="845"/>
      <c r="DW21" s="845"/>
      <c r="DX21" s="845"/>
      <c r="DY21" s="845"/>
      <c r="DZ21" s="845"/>
      <c r="EA21" s="845"/>
      <c r="EB21" s="845"/>
      <c r="EC21" s="845"/>
      <c r="ED21" s="845"/>
      <c r="EE21" s="845"/>
      <c r="EF21" s="845"/>
      <c r="EG21" s="845"/>
      <c r="EH21" s="845"/>
      <c r="EI21" s="845"/>
      <c r="EJ21" s="845"/>
      <c r="EK21" s="845"/>
      <c r="EL21" s="845"/>
      <c r="EM21" s="845"/>
      <c r="EN21" s="845"/>
      <c r="EO21" s="845"/>
      <c r="EP21" s="845"/>
      <c r="EQ21" s="845"/>
      <c r="ER21" s="845"/>
      <c r="ES21" s="845"/>
      <c r="ET21" s="845"/>
      <c r="EU21" s="845"/>
      <c r="EV21" s="845"/>
      <c r="EW21" s="845"/>
      <c r="EX21" s="845"/>
      <c r="EY21" s="845"/>
      <c r="EZ21" s="845"/>
      <c r="FA21" s="845"/>
      <c r="FB21" s="845"/>
      <c r="FC21" s="845"/>
      <c r="FD21" s="845"/>
      <c r="FE21" s="845"/>
      <c r="FF21" s="845"/>
      <c r="FG21" s="845"/>
      <c r="FH21" s="845"/>
    </row>
    <row r="22" spans="1:164" s="691" customFormat="1" ht="54.65" customHeight="1" x14ac:dyDescent="0.35">
      <c r="A22" s="1900" t="s">
        <v>1015</v>
      </c>
      <c r="B22" s="1901" t="s">
        <v>1016</v>
      </c>
      <c r="C22" s="1903" t="s">
        <v>1017</v>
      </c>
      <c r="D22" s="1904" t="s">
        <v>1018</v>
      </c>
      <c r="E22" s="1754">
        <v>0.2</v>
      </c>
      <c r="F22" s="1753" t="s">
        <v>1019</v>
      </c>
      <c r="G22" s="576">
        <v>9</v>
      </c>
      <c r="H22" s="832" t="s">
        <v>1020</v>
      </c>
      <c r="I22" s="833">
        <v>0.3</v>
      </c>
      <c r="J22" s="839">
        <v>1</v>
      </c>
      <c r="K22" s="839">
        <v>1</v>
      </c>
      <c r="L22" s="839">
        <v>1</v>
      </c>
      <c r="M22" s="839">
        <v>1</v>
      </c>
      <c r="N22" s="839">
        <v>1</v>
      </c>
      <c r="O22" s="839">
        <v>1</v>
      </c>
      <c r="P22" s="839">
        <v>1</v>
      </c>
      <c r="Q22" s="839">
        <v>1</v>
      </c>
      <c r="R22" s="839">
        <v>1</v>
      </c>
      <c r="S22" s="839">
        <v>1</v>
      </c>
      <c r="T22" s="839">
        <v>1</v>
      </c>
      <c r="U22" s="839">
        <v>1</v>
      </c>
      <c r="V22" s="1713" t="s">
        <v>1021</v>
      </c>
      <c r="W22" s="1508" t="s">
        <v>1022</v>
      </c>
      <c r="X22" s="1681" t="s">
        <v>1023</v>
      </c>
      <c r="Y22" s="519"/>
      <c r="Z22" s="835"/>
      <c r="AA22" s="703"/>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row>
    <row r="23" spans="1:164" s="691" customFormat="1" ht="48.65" customHeight="1" x14ac:dyDescent="0.35">
      <c r="A23" s="1900"/>
      <c r="B23" s="1902"/>
      <c r="C23" s="1903"/>
      <c r="D23" s="1904"/>
      <c r="E23" s="1866"/>
      <c r="F23" s="1753"/>
      <c r="G23" s="576">
        <v>10</v>
      </c>
      <c r="H23" s="832" t="s">
        <v>1024</v>
      </c>
      <c r="I23" s="833">
        <v>0.5</v>
      </c>
      <c r="J23" s="839">
        <v>1</v>
      </c>
      <c r="K23" s="847"/>
      <c r="L23" s="847"/>
      <c r="M23" s="847"/>
      <c r="N23" s="847"/>
      <c r="P23" s="839">
        <v>1</v>
      </c>
      <c r="Q23" s="834"/>
      <c r="R23" s="834"/>
      <c r="S23" s="834"/>
      <c r="T23" s="834"/>
      <c r="U23" s="834"/>
      <c r="V23" s="1714"/>
      <c r="W23" s="1508"/>
      <c r="X23" s="1681"/>
      <c r="Y23" s="519"/>
      <c r="Z23" s="835"/>
      <c r="AA23" s="703"/>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row>
    <row r="24" spans="1:164" s="18" customFormat="1" ht="63.65" customHeight="1" x14ac:dyDescent="0.35">
      <c r="A24" s="1900"/>
      <c r="B24" s="848" t="s">
        <v>1025</v>
      </c>
      <c r="C24" s="849" t="s">
        <v>1026</v>
      </c>
      <c r="D24" s="1904"/>
      <c r="E24" s="1866"/>
      <c r="F24" s="1753"/>
      <c r="G24" s="576">
        <v>11</v>
      </c>
      <c r="H24" s="832" t="s">
        <v>1027</v>
      </c>
      <c r="I24" s="730">
        <v>0.2</v>
      </c>
      <c r="J24" s="839">
        <v>1</v>
      </c>
      <c r="K24" s="839">
        <v>1</v>
      </c>
      <c r="L24" s="839">
        <v>1</v>
      </c>
      <c r="M24" s="839">
        <v>1</v>
      </c>
      <c r="N24" s="839">
        <v>1</v>
      </c>
      <c r="O24" s="839">
        <v>1</v>
      </c>
      <c r="P24" s="839">
        <v>1</v>
      </c>
      <c r="Q24" s="839">
        <v>1</v>
      </c>
      <c r="R24" s="839">
        <v>1</v>
      </c>
      <c r="S24" s="839">
        <v>1</v>
      </c>
      <c r="T24" s="839">
        <v>1</v>
      </c>
      <c r="U24" s="839">
        <v>1</v>
      </c>
      <c r="V24" s="1715"/>
      <c r="W24" s="1508"/>
      <c r="X24" s="1681"/>
      <c r="Y24" s="519"/>
      <c r="Z24" s="835"/>
      <c r="AA24" s="703"/>
      <c r="AB24" s="845"/>
      <c r="AC24" s="845"/>
      <c r="AD24" s="845"/>
      <c r="AE24" s="845"/>
      <c r="AF24" s="845"/>
      <c r="AG24" s="845"/>
      <c r="AH24" s="845"/>
      <c r="AI24" s="845"/>
      <c r="AJ24" s="845"/>
      <c r="AK24" s="845"/>
      <c r="AL24" s="845"/>
      <c r="AM24" s="845"/>
      <c r="AN24" s="845"/>
      <c r="AO24" s="845"/>
      <c r="AP24" s="845"/>
      <c r="AQ24" s="845"/>
      <c r="AR24" s="845"/>
      <c r="AS24" s="845"/>
      <c r="AT24" s="845"/>
      <c r="AU24" s="845"/>
      <c r="AV24" s="845"/>
      <c r="AW24" s="845"/>
      <c r="AX24" s="845"/>
      <c r="AY24" s="845"/>
      <c r="AZ24" s="845"/>
      <c r="BA24" s="845"/>
      <c r="BB24" s="845"/>
      <c r="BC24" s="845"/>
      <c r="BD24" s="845"/>
      <c r="BE24" s="845"/>
      <c r="BF24" s="845"/>
      <c r="BG24" s="845"/>
      <c r="BH24" s="845"/>
      <c r="BI24" s="845"/>
      <c r="BJ24" s="845"/>
      <c r="BK24" s="845"/>
      <c r="BL24" s="845"/>
      <c r="BM24" s="845"/>
      <c r="BN24" s="845"/>
      <c r="BO24" s="845"/>
      <c r="BP24" s="845"/>
      <c r="BQ24" s="845"/>
      <c r="BR24" s="845"/>
      <c r="BS24" s="845"/>
      <c r="BT24" s="845"/>
      <c r="BU24" s="845"/>
      <c r="BV24" s="845"/>
      <c r="BW24" s="845"/>
      <c r="BX24" s="845"/>
      <c r="BY24" s="845"/>
      <c r="BZ24" s="845"/>
      <c r="CA24" s="845"/>
      <c r="CB24" s="845"/>
      <c r="CC24" s="845"/>
      <c r="CD24" s="845"/>
      <c r="CE24" s="845"/>
      <c r="CF24" s="845"/>
      <c r="CG24" s="845"/>
      <c r="CH24" s="845"/>
      <c r="CI24" s="845"/>
      <c r="CJ24" s="845"/>
      <c r="CK24" s="845"/>
      <c r="CL24" s="845"/>
      <c r="CM24" s="845"/>
      <c r="CN24" s="845"/>
      <c r="CO24" s="845"/>
      <c r="CP24" s="845"/>
      <c r="CQ24" s="845"/>
      <c r="CR24" s="845"/>
      <c r="CS24" s="845"/>
      <c r="CT24" s="845"/>
      <c r="CU24" s="845"/>
      <c r="CV24" s="845"/>
      <c r="CW24" s="845"/>
      <c r="CX24" s="845"/>
      <c r="CY24" s="845"/>
      <c r="CZ24" s="845"/>
      <c r="DA24" s="845"/>
      <c r="DB24" s="845"/>
      <c r="DC24" s="845"/>
      <c r="DD24" s="845"/>
      <c r="DE24" s="845"/>
      <c r="DF24" s="845"/>
      <c r="DG24" s="845"/>
      <c r="DH24" s="845"/>
      <c r="DI24" s="845"/>
      <c r="DJ24" s="845"/>
      <c r="DK24" s="845"/>
      <c r="DL24" s="845"/>
      <c r="DM24" s="845"/>
      <c r="DN24" s="845"/>
      <c r="DO24" s="845"/>
      <c r="DP24" s="845"/>
      <c r="DQ24" s="845"/>
      <c r="DR24" s="845"/>
      <c r="DS24" s="845"/>
      <c r="DT24" s="845"/>
      <c r="DU24" s="845"/>
      <c r="DV24" s="845"/>
      <c r="DW24" s="845"/>
      <c r="DX24" s="845"/>
      <c r="DY24" s="845"/>
      <c r="DZ24" s="845"/>
      <c r="EA24" s="845"/>
      <c r="EB24" s="845"/>
      <c r="EC24" s="845"/>
      <c r="ED24" s="845"/>
      <c r="EE24" s="845"/>
      <c r="EF24" s="845"/>
      <c r="EG24" s="845"/>
      <c r="EH24" s="845"/>
      <c r="EI24" s="845"/>
      <c r="EJ24" s="845"/>
      <c r="EK24" s="845"/>
      <c r="EL24" s="845"/>
      <c r="EM24" s="845"/>
      <c r="EN24" s="845"/>
      <c r="EO24" s="845"/>
      <c r="EP24" s="845"/>
      <c r="EQ24" s="845"/>
      <c r="ER24" s="845"/>
      <c r="ES24" s="845"/>
      <c r="ET24" s="845"/>
      <c r="EU24" s="845"/>
      <c r="EV24" s="845"/>
      <c r="EW24" s="845"/>
      <c r="EX24" s="845"/>
      <c r="EY24" s="845"/>
      <c r="EZ24" s="845"/>
      <c r="FA24" s="845"/>
      <c r="FB24" s="845"/>
      <c r="FC24" s="845"/>
      <c r="FD24" s="845"/>
      <c r="FE24" s="845"/>
      <c r="FF24" s="845"/>
      <c r="FG24" s="845"/>
      <c r="FH24" s="845"/>
    </row>
    <row r="25" spans="1:164" s="18" customFormat="1" ht="54.75" customHeight="1" x14ac:dyDescent="0.35">
      <c r="A25" s="1611" t="s">
        <v>1028</v>
      </c>
      <c r="B25" s="1611" t="s">
        <v>1029</v>
      </c>
      <c r="C25" s="1893">
        <v>1</v>
      </c>
      <c r="D25" s="1896" t="s">
        <v>1030</v>
      </c>
      <c r="E25" s="1899">
        <v>0.15</v>
      </c>
      <c r="F25" s="1745" t="s">
        <v>1031</v>
      </c>
      <c r="G25" s="576">
        <v>12</v>
      </c>
      <c r="H25" s="399" t="s">
        <v>1032</v>
      </c>
      <c r="I25" s="696">
        <v>0.2</v>
      </c>
      <c r="J25" s="850">
        <v>1</v>
      </c>
      <c r="K25" s="850">
        <v>1</v>
      </c>
      <c r="L25" s="850">
        <v>1</v>
      </c>
      <c r="M25" s="850">
        <v>1</v>
      </c>
      <c r="N25" s="850">
        <v>1</v>
      </c>
      <c r="O25" s="850">
        <v>1</v>
      </c>
      <c r="P25" s="850">
        <v>1</v>
      </c>
      <c r="Q25" s="850">
        <v>1</v>
      </c>
      <c r="R25" s="850">
        <v>1</v>
      </c>
      <c r="S25" s="850">
        <v>1</v>
      </c>
      <c r="T25" s="850">
        <v>1</v>
      </c>
      <c r="U25" s="850">
        <v>1</v>
      </c>
      <c r="V25" s="1861" t="s">
        <v>1008</v>
      </c>
      <c r="W25" s="1717" t="s">
        <v>1033</v>
      </c>
      <c r="X25" s="1745" t="s">
        <v>1034</v>
      </c>
      <c r="Y25" s="519"/>
      <c r="Z25" s="835"/>
      <c r="AA25" s="703"/>
      <c r="AB25" s="845"/>
      <c r="AC25" s="845"/>
      <c r="AD25" s="845"/>
      <c r="AE25" s="845"/>
      <c r="AF25" s="845"/>
      <c r="AG25" s="845"/>
      <c r="AH25" s="845"/>
      <c r="AI25" s="845"/>
      <c r="AJ25" s="845"/>
      <c r="AK25" s="845"/>
      <c r="AL25" s="845"/>
      <c r="AM25" s="845"/>
      <c r="AN25" s="845"/>
      <c r="AO25" s="845"/>
      <c r="AP25" s="845"/>
      <c r="AQ25" s="845"/>
      <c r="AR25" s="845"/>
      <c r="AS25" s="845"/>
      <c r="AT25" s="845"/>
      <c r="AU25" s="845"/>
      <c r="AV25" s="845"/>
      <c r="AW25" s="845"/>
      <c r="AX25" s="845"/>
      <c r="AY25" s="845"/>
      <c r="AZ25" s="845"/>
      <c r="BA25" s="845"/>
      <c r="BB25" s="845"/>
      <c r="BC25" s="845"/>
      <c r="BD25" s="845"/>
      <c r="BE25" s="845"/>
      <c r="BF25" s="845"/>
      <c r="BG25" s="845"/>
      <c r="BH25" s="845"/>
      <c r="BI25" s="845"/>
      <c r="BJ25" s="845"/>
      <c r="BK25" s="845"/>
      <c r="BL25" s="845"/>
      <c r="BM25" s="845"/>
      <c r="BN25" s="845"/>
      <c r="BO25" s="845"/>
      <c r="BP25" s="845"/>
      <c r="BQ25" s="845"/>
      <c r="BR25" s="845"/>
      <c r="BS25" s="845"/>
      <c r="BT25" s="845"/>
      <c r="BU25" s="845"/>
      <c r="BV25" s="845"/>
      <c r="BW25" s="845"/>
      <c r="BX25" s="845"/>
      <c r="BY25" s="845"/>
      <c r="BZ25" s="845"/>
      <c r="CA25" s="845"/>
      <c r="CB25" s="845"/>
      <c r="CC25" s="845"/>
      <c r="CD25" s="845"/>
      <c r="CE25" s="845"/>
      <c r="CF25" s="845"/>
      <c r="CG25" s="845"/>
      <c r="CH25" s="845"/>
      <c r="CI25" s="845"/>
      <c r="CJ25" s="845"/>
      <c r="CK25" s="845"/>
      <c r="CL25" s="845"/>
      <c r="CM25" s="845"/>
      <c r="CN25" s="845"/>
      <c r="CO25" s="845"/>
      <c r="CP25" s="845"/>
      <c r="CQ25" s="845"/>
      <c r="CR25" s="845"/>
      <c r="CS25" s="845"/>
      <c r="CT25" s="845"/>
      <c r="CU25" s="845"/>
      <c r="CV25" s="845"/>
      <c r="CW25" s="845"/>
      <c r="CX25" s="845"/>
      <c r="CY25" s="845"/>
      <c r="CZ25" s="845"/>
      <c r="DA25" s="845"/>
      <c r="DB25" s="845"/>
      <c r="DC25" s="845"/>
      <c r="DD25" s="845"/>
      <c r="DE25" s="845"/>
      <c r="DF25" s="845"/>
      <c r="DG25" s="845"/>
      <c r="DH25" s="845"/>
      <c r="DI25" s="845"/>
      <c r="DJ25" s="845"/>
      <c r="DK25" s="845"/>
      <c r="DL25" s="845"/>
      <c r="DM25" s="845"/>
      <c r="DN25" s="845"/>
      <c r="DO25" s="845"/>
      <c r="DP25" s="845"/>
      <c r="DQ25" s="845"/>
      <c r="DR25" s="845"/>
      <c r="DS25" s="845"/>
      <c r="DT25" s="845"/>
      <c r="DU25" s="845"/>
      <c r="DV25" s="845"/>
      <c r="DW25" s="845"/>
      <c r="DX25" s="845"/>
      <c r="DY25" s="845"/>
      <c r="DZ25" s="845"/>
      <c r="EA25" s="845"/>
      <c r="EB25" s="845"/>
      <c r="EC25" s="845"/>
      <c r="ED25" s="845"/>
      <c r="EE25" s="845"/>
      <c r="EF25" s="845"/>
      <c r="EG25" s="845"/>
      <c r="EH25" s="845"/>
      <c r="EI25" s="845"/>
      <c r="EJ25" s="845"/>
      <c r="EK25" s="845"/>
      <c r="EL25" s="845"/>
      <c r="EM25" s="845"/>
      <c r="EN25" s="845"/>
      <c r="EO25" s="845"/>
      <c r="EP25" s="845"/>
      <c r="EQ25" s="845"/>
      <c r="ER25" s="845"/>
      <c r="ES25" s="845"/>
      <c r="ET25" s="845"/>
      <c r="EU25" s="845"/>
      <c r="EV25" s="845"/>
      <c r="EW25" s="845"/>
      <c r="EX25" s="845"/>
      <c r="EY25" s="845"/>
      <c r="EZ25" s="845"/>
      <c r="FA25" s="845"/>
      <c r="FB25" s="845"/>
      <c r="FC25" s="845"/>
      <c r="FD25" s="845"/>
      <c r="FE25" s="845"/>
      <c r="FF25" s="845"/>
      <c r="FG25" s="845"/>
      <c r="FH25" s="845"/>
    </row>
    <row r="26" spans="1:164" s="18" customFormat="1" ht="54.75" customHeight="1" x14ac:dyDescent="0.35">
      <c r="A26" s="1612"/>
      <c r="B26" s="1612"/>
      <c r="C26" s="1894"/>
      <c r="D26" s="1897"/>
      <c r="E26" s="1857"/>
      <c r="F26" s="1746"/>
      <c r="G26" s="576">
        <v>13</v>
      </c>
      <c r="H26" s="399" t="s">
        <v>1035</v>
      </c>
      <c r="I26" s="696">
        <v>0.1</v>
      </c>
      <c r="J26" s="850">
        <v>1</v>
      </c>
      <c r="K26" s="850">
        <v>1</v>
      </c>
      <c r="L26" s="850">
        <v>1</v>
      </c>
      <c r="M26" s="850">
        <v>1</v>
      </c>
      <c r="N26" s="850">
        <v>1</v>
      </c>
      <c r="O26" s="850">
        <v>1</v>
      </c>
      <c r="P26" s="850">
        <v>1</v>
      </c>
      <c r="Q26" s="850">
        <v>1</v>
      </c>
      <c r="R26" s="850">
        <v>1</v>
      </c>
      <c r="S26" s="850">
        <v>1</v>
      </c>
      <c r="T26" s="850">
        <v>1</v>
      </c>
      <c r="U26" s="850">
        <v>1</v>
      </c>
      <c r="V26" s="1741"/>
      <c r="W26" s="1718"/>
      <c r="X26" s="1746"/>
      <c r="Y26" s="519"/>
      <c r="Z26" s="835"/>
      <c r="AA26" s="703"/>
      <c r="AB26" s="845"/>
      <c r="AC26" s="845"/>
      <c r="AD26" s="845"/>
      <c r="AE26" s="845"/>
      <c r="AF26" s="845"/>
      <c r="AG26" s="845"/>
      <c r="AH26" s="845"/>
      <c r="AI26" s="845"/>
      <c r="AJ26" s="845"/>
      <c r="AK26" s="845"/>
      <c r="AL26" s="845"/>
      <c r="AM26" s="845"/>
      <c r="AN26" s="845"/>
      <c r="AO26" s="845"/>
      <c r="AP26" s="845"/>
      <c r="AQ26" s="845"/>
      <c r="AR26" s="845"/>
      <c r="AS26" s="845"/>
      <c r="AT26" s="845"/>
      <c r="AU26" s="845"/>
      <c r="AV26" s="845"/>
      <c r="AW26" s="845"/>
      <c r="AX26" s="845"/>
      <c r="AY26" s="845"/>
      <c r="AZ26" s="845"/>
      <c r="BA26" s="845"/>
      <c r="BB26" s="845"/>
      <c r="BC26" s="845"/>
      <c r="BD26" s="845"/>
      <c r="BE26" s="845"/>
      <c r="BF26" s="845"/>
      <c r="BG26" s="845"/>
      <c r="BH26" s="845"/>
      <c r="BI26" s="845"/>
      <c r="BJ26" s="845"/>
      <c r="BK26" s="845"/>
      <c r="BL26" s="845"/>
      <c r="BM26" s="845"/>
      <c r="BN26" s="845"/>
      <c r="BO26" s="845"/>
      <c r="BP26" s="845"/>
      <c r="BQ26" s="845"/>
      <c r="BR26" s="845"/>
      <c r="BS26" s="845"/>
      <c r="BT26" s="845"/>
      <c r="BU26" s="845"/>
      <c r="BV26" s="845"/>
      <c r="BW26" s="845"/>
      <c r="BX26" s="845"/>
      <c r="BY26" s="845"/>
      <c r="BZ26" s="845"/>
      <c r="CA26" s="845"/>
      <c r="CB26" s="845"/>
      <c r="CC26" s="845"/>
      <c r="CD26" s="845"/>
      <c r="CE26" s="845"/>
      <c r="CF26" s="845"/>
      <c r="CG26" s="845"/>
      <c r="CH26" s="845"/>
      <c r="CI26" s="845"/>
      <c r="CJ26" s="845"/>
      <c r="CK26" s="845"/>
      <c r="CL26" s="845"/>
      <c r="CM26" s="845"/>
      <c r="CN26" s="845"/>
      <c r="CO26" s="845"/>
      <c r="CP26" s="845"/>
      <c r="CQ26" s="845"/>
      <c r="CR26" s="845"/>
      <c r="CS26" s="845"/>
      <c r="CT26" s="845"/>
      <c r="CU26" s="845"/>
      <c r="CV26" s="845"/>
      <c r="CW26" s="845"/>
      <c r="CX26" s="845"/>
      <c r="CY26" s="845"/>
      <c r="CZ26" s="845"/>
      <c r="DA26" s="845"/>
      <c r="DB26" s="845"/>
      <c r="DC26" s="845"/>
      <c r="DD26" s="845"/>
      <c r="DE26" s="845"/>
      <c r="DF26" s="845"/>
      <c r="DG26" s="845"/>
      <c r="DH26" s="845"/>
      <c r="DI26" s="845"/>
      <c r="DJ26" s="845"/>
      <c r="DK26" s="845"/>
      <c r="DL26" s="845"/>
      <c r="DM26" s="845"/>
      <c r="DN26" s="845"/>
      <c r="DO26" s="845"/>
      <c r="DP26" s="845"/>
      <c r="DQ26" s="845"/>
      <c r="DR26" s="845"/>
      <c r="DS26" s="845"/>
      <c r="DT26" s="845"/>
      <c r="DU26" s="845"/>
      <c r="DV26" s="845"/>
      <c r="DW26" s="845"/>
      <c r="DX26" s="845"/>
      <c r="DY26" s="845"/>
      <c r="DZ26" s="845"/>
      <c r="EA26" s="845"/>
      <c r="EB26" s="845"/>
      <c r="EC26" s="845"/>
      <c r="ED26" s="845"/>
      <c r="EE26" s="845"/>
      <c r="EF26" s="845"/>
      <c r="EG26" s="845"/>
      <c r="EH26" s="845"/>
      <c r="EI26" s="845"/>
      <c r="EJ26" s="845"/>
      <c r="EK26" s="845"/>
      <c r="EL26" s="845"/>
      <c r="EM26" s="845"/>
      <c r="EN26" s="845"/>
      <c r="EO26" s="845"/>
      <c r="EP26" s="845"/>
      <c r="EQ26" s="845"/>
      <c r="ER26" s="845"/>
      <c r="ES26" s="845"/>
      <c r="ET26" s="845"/>
      <c r="EU26" s="845"/>
      <c r="EV26" s="845"/>
      <c r="EW26" s="845"/>
      <c r="EX26" s="845"/>
      <c r="EY26" s="845"/>
      <c r="EZ26" s="845"/>
      <c r="FA26" s="845"/>
      <c r="FB26" s="845"/>
      <c r="FC26" s="845"/>
      <c r="FD26" s="845"/>
      <c r="FE26" s="845"/>
      <c r="FF26" s="845"/>
      <c r="FG26" s="845"/>
      <c r="FH26" s="845"/>
    </row>
    <row r="27" spans="1:164" s="18" customFormat="1" ht="54.75" customHeight="1" x14ac:dyDescent="0.35">
      <c r="A27" s="1612"/>
      <c r="B27" s="1614"/>
      <c r="C27" s="1895"/>
      <c r="D27" s="1897"/>
      <c r="E27" s="1857"/>
      <c r="F27" s="1746"/>
      <c r="G27" s="576">
        <v>14</v>
      </c>
      <c r="H27" s="399" t="s">
        <v>1036</v>
      </c>
      <c r="I27" s="696">
        <v>0.1</v>
      </c>
      <c r="J27" s="850">
        <v>1</v>
      </c>
      <c r="K27" s="850">
        <v>1</v>
      </c>
      <c r="L27" s="850">
        <v>1</v>
      </c>
      <c r="M27" s="850">
        <v>1</v>
      </c>
      <c r="N27" s="850">
        <v>1</v>
      </c>
      <c r="O27" s="850">
        <v>1</v>
      </c>
      <c r="P27" s="850">
        <v>1</v>
      </c>
      <c r="Q27" s="850">
        <v>1</v>
      </c>
      <c r="R27" s="850">
        <v>1</v>
      </c>
      <c r="S27" s="850">
        <v>1</v>
      </c>
      <c r="T27" s="850">
        <v>1</v>
      </c>
      <c r="U27" s="850">
        <v>1</v>
      </c>
      <c r="V27" s="1741"/>
      <c r="W27" s="1718"/>
      <c r="X27" s="1746"/>
      <c r="Y27" s="519"/>
      <c r="Z27" s="835"/>
      <c r="AA27" s="703"/>
      <c r="AB27" s="845"/>
      <c r="AC27" s="845"/>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845"/>
      <c r="BB27" s="845"/>
      <c r="BC27" s="845"/>
      <c r="BD27" s="845"/>
      <c r="BE27" s="845"/>
      <c r="BF27" s="845"/>
      <c r="BG27" s="845"/>
      <c r="BH27" s="845"/>
      <c r="BI27" s="845"/>
      <c r="BJ27" s="845"/>
      <c r="BK27" s="845"/>
      <c r="BL27" s="845"/>
      <c r="BM27" s="845"/>
      <c r="BN27" s="845"/>
      <c r="BO27" s="845"/>
      <c r="BP27" s="845"/>
      <c r="BQ27" s="845"/>
      <c r="BR27" s="845"/>
      <c r="BS27" s="845"/>
      <c r="BT27" s="845"/>
      <c r="BU27" s="845"/>
      <c r="BV27" s="845"/>
      <c r="BW27" s="845"/>
      <c r="BX27" s="845"/>
      <c r="BY27" s="845"/>
      <c r="BZ27" s="845"/>
      <c r="CA27" s="845"/>
      <c r="CB27" s="845"/>
      <c r="CC27" s="845"/>
      <c r="CD27" s="845"/>
      <c r="CE27" s="845"/>
      <c r="CF27" s="845"/>
      <c r="CG27" s="845"/>
      <c r="CH27" s="845"/>
      <c r="CI27" s="845"/>
      <c r="CJ27" s="845"/>
      <c r="CK27" s="845"/>
      <c r="CL27" s="845"/>
      <c r="CM27" s="845"/>
      <c r="CN27" s="845"/>
      <c r="CO27" s="845"/>
      <c r="CP27" s="845"/>
      <c r="CQ27" s="845"/>
      <c r="CR27" s="845"/>
      <c r="CS27" s="845"/>
      <c r="CT27" s="845"/>
      <c r="CU27" s="845"/>
      <c r="CV27" s="845"/>
      <c r="CW27" s="845"/>
      <c r="CX27" s="845"/>
      <c r="CY27" s="845"/>
      <c r="CZ27" s="845"/>
      <c r="DA27" s="845"/>
      <c r="DB27" s="845"/>
      <c r="DC27" s="845"/>
      <c r="DD27" s="845"/>
      <c r="DE27" s="845"/>
      <c r="DF27" s="845"/>
      <c r="DG27" s="845"/>
      <c r="DH27" s="845"/>
      <c r="DI27" s="845"/>
      <c r="DJ27" s="845"/>
      <c r="DK27" s="845"/>
      <c r="DL27" s="845"/>
      <c r="DM27" s="845"/>
      <c r="DN27" s="845"/>
      <c r="DO27" s="845"/>
      <c r="DP27" s="845"/>
      <c r="DQ27" s="845"/>
      <c r="DR27" s="845"/>
      <c r="DS27" s="845"/>
      <c r="DT27" s="845"/>
      <c r="DU27" s="845"/>
      <c r="DV27" s="845"/>
      <c r="DW27" s="845"/>
      <c r="DX27" s="845"/>
      <c r="DY27" s="845"/>
      <c r="DZ27" s="845"/>
      <c r="EA27" s="845"/>
      <c r="EB27" s="845"/>
      <c r="EC27" s="845"/>
      <c r="ED27" s="845"/>
      <c r="EE27" s="845"/>
      <c r="EF27" s="845"/>
      <c r="EG27" s="845"/>
      <c r="EH27" s="845"/>
      <c r="EI27" s="845"/>
      <c r="EJ27" s="845"/>
      <c r="EK27" s="845"/>
      <c r="EL27" s="845"/>
      <c r="EM27" s="845"/>
      <c r="EN27" s="845"/>
      <c r="EO27" s="845"/>
      <c r="EP27" s="845"/>
      <c r="EQ27" s="845"/>
      <c r="ER27" s="845"/>
      <c r="ES27" s="845"/>
      <c r="ET27" s="845"/>
      <c r="EU27" s="845"/>
      <c r="EV27" s="845"/>
      <c r="EW27" s="845"/>
      <c r="EX27" s="845"/>
      <c r="EY27" s="845"/>
      <c r="EZ27" s="845"/>
      <c r="FA27" s="845"/>
      <c r="FB27" s="845"/>
      <c r="FC27" s="845"/>
      <c r="FD27" s="845"/>
      <c r="FE27" s="845"/>
      <c r="FF27" s="845"/>
      <c r="FG27" s="845"/>
      <c r="FH27" s="845"/>
    </row>
    <row r="28" spans="1:164" s="18" customFormat="1" ht="54.75" customHeight="1" x14ac:dyDescent="0.35">
      <c r="A28" s="1612"/>
      <c r="B28" s="851" t="s">
        <v>1037</v>
      </c>
      <c r="C28" s="852">
        <v>1</v>
      </c>
      <c r="D28" s="1898"/>
      <c r="E28" s="1857"/>
      <c r="F28" s="1746"/>
      <c r="G28" s="576">
        <v>15</v>
      </c>
      <c r="H28" s="399" t="s">
        <v>1038</v>
      </c>
      <c r="I28" s="696">
        <v>0.15</v>
      </c>
      <c r="J28" s="850">
        <v>1</v>
      </c>
      <c r="K28" s="696"/>
      <c r="L28" s="696"/>
      <c r="M28" s="696"/>
      <c r="N28" s="696"/>
      <c r="O28" s="853"/>
      <c r="P28" s="850">
        <v>1</v>
      </c>
      <c r="Q28" s="850"/>
      <c r="R28" s="850"/>
      <c r="S28" s="850"/>
      <c r="T28" s="850"/>
      <c r="U28" s="850"/>
      <c r="V28" s="1742"/>
      <c r="W28" s="1718"/>
      <c r="X28" s="1746"/>
      <c r="Y28" s="519"/>
      <c r="Z28" s="835"/>
      <c r="AA28" s="703"/>
      <c r="AB28" s="845"/>
      <c r="AC28" s="845"/>
      <c r="AD28" s="845"/>
      <c r="AE28" s="845"/>
      <c r="AF28" s="845"/>
      <c r="AG28" s="845"/>
      <c r="AH28" s="845"/>
      <c r="AI28" s="845"/>
      <c r="AJ28" s="845"/>
      <c r="AK28" s="845"/>
      <c r="AL28" s="845"/>
      <c r="AM28" s="845"/>
      <c r="AN28" s="845"/>
      <c r="AO28" s="845"/>
      <c r="AP28" s="845"/>
      <c r="AQ28" s="845"/>
      <c r="AR28" s="845"/>
      <c r="AS28" s="845"/>
      <c r="AT28" s="845"/>
      <c r="AU28" s="845"/>
      <c r="AV28" s="845"/>
      <c r="AW28" s="845"/>
      <c r="AX28" s="845"/>
      <c r="AY28" s="845"/>
      <c r="AZ28" s="845"/>
      <c r="BA28" s="845"/>
      <c r="BB28" s="845"/>
      <c r="BC28" s="845"/>
      <c r="BD28" s="845"/>
      <c r="BE28" s="845"/>
      <c r="BF28" s="845"/>
      <c r="BG28" s="845"/>
      <c r="BH28" s="845"/>
      <c r="BI28" s="845"/>
      <c r="BJ28" s="845"/>
      <c r="BK28" s="845"/>
      <c r="BL28" s="845"/>
      <c r="BM28" s="845"/>
      <c r="BN28" s="845"/>
      <c r="BO28" s="845"/>
      <c r="BP28" s="845"/>
      <c r="BQ28" s="845"/>
      <c r="BR28" s="845"/>
      <c r="BS28" s="845"/>
      <c r="BT28" s="845"/>
      <c r="BU28" s="845"/>
      <c r="BV28" s="845"/>
      <c r="BW28" s="845"/>
      <c r="BX28" s="845"/>
      <c r="BY28" s="845"/>
      <c r="BZ28" s="845"/>
      <c r="CA28" s="845"/>
      <c r="CB28" s="845"/>
      <c r="CC28" s="845"/>
      <c r="CD28" s="845"/>
      <c r="CE28" s="845"/>
      <c r="CF28" s="845"/>
      <c r="CG28" s="845"/>
      <c r="CH28" s="845"/>
      <c r="CI28" s="845"/>
      <c r="CJ28" s="845"/>
      <c r="CK28" s="845"/>
      <c r="CL28" s="845"/>
      <c r="CM28" s="845"/>
      <c r="CN28" s="845"/>
      <c r="CO28" s="845"/>
      <c r="CP28" s="845"/>
      <c r="CQ28" s="845"/>
      <c r="CR28" s="845"/>
      <c r="CS28" s="845"/>
      <c r="CT28" s="845"/>
      <c r="CU28" s="845"/>
      <c r="CV28" s="845"/>
      <c r="CW28" s="845"/>
      <c r="CX28" s="845"/>
      <c r="CY28" s="845"/>
      <c r="CZ28" s="845"/>
      <c r="DA28" s="845"/>
      <c r="DB28" s="845"/>
      <c r="DC28" s="845"/>
      <c r="DD28" s="845"/>
      <c r="DE28" s="845"/>
      <c r="DF28" s="845"/>
      <c r="DG28" s="845"/>
      <c r="DH28" s="845"/>
      <c r="DI28" s="845"/>
      <c r="DJ28" s="845"/>
      <c r="DK28" s="845"/>
      <c r="DL28" s="845"/>
      <c r="DM28" s="845"/>
      <c r="DN28" s="845"/>
      <c r="DO28" s="845"/>
      <c r="DP28" s="845"/>
      <c r="DQ28" s="845"/>
      <c r="DR28" s="845"/>
      <c r="DS28" s="845"/>
      <c r="DT28" s="845"/>
      <c r="DU28" s="845"/>
      <c r="DV28" s="845"/>
      <c r="DW28" s="845"/>
      <c r="DX28" s="845"/>
      <c r="DY28" s="845"/>
      <c r="DZ28" s="845"/>
      <c r="EA28" s="845"/>
      <c r="EB28" s="845"/>
      <c r="EC28" s="845"/>
      <c r="ED28" s="845"/>
      <c r="EE28" s="845"/>
      <c r="EF28" s="845"/>
      <c r="EG28" s="845"/>
      <c r="EH28" s="845"/>
      <c r="EI28" s="845"/>
      <c r="EJ28" s="845"/>
      <c r="EK28" s="845"/>
      <c r="EL28" s="845"/>
      <c r="EM28" s="845"/>
      <c r="EN28" s="845"/>
      <c r="EO28" s="845"/>
      <c r="EP28" s="845"/>
      <c r="EQ28" s="845"/>
      <c r="ER28" s="845"/>
      <c r="ES28" s="845"/>
      <c r="ET28" s="845"/>
      <c r="EU28" s="845"/>
      <c r="EV28" s="845"/>
      <c r="EW28" s="845"/>
      <c r="EX28" s="845"/>
      <c r="EY28" s="845"/>
      <c r="EZ28" s="845"/>
      <c r="FA28" s="845"/>
      <c r="FB28" s="845"/>
      <c r="FC28" s="845"/>
      <c r="FD28" s="845"/>
      <c r="FE28" s="845"/>
      <c r="FF28" s="845"/>
      <c r="FG28" s="845"/>
      <c r="FH28" s="845"/>
    </row>
    <row r="29" spans="1:164" s="18" customFormat="1" ht="54.75" customHeight="1" x14ac:dyDescent="0.35">
      <c r="A29" s="1612"/>
      <c r="B29" s="1884" t="s">
        <v>1039</v>
      </c>
      <c r="C29" s="1887" t="s">
        <v>264</v>
      </c>
      <c r="D29" s="1890">
        <v>1</v>
      </c>
      <c r="E29" s="1857"/>
      <c r="F29" s="1746"/>
      <c r="G29" s="576">
        <v>16</v>
      </c>
      <c r="H29" s="399" t="s">
        <v>1040</v>
      </c>
      <c r="I29" s="696">
        <v>0.05</v>
      </c>
      <c r="J29" s="696"/>
      <c r="K29" s="850">
        <v>1</v>
      </c>
      <c r="L29" s="696"/>
      <c r="M29" s="696"/>
      <c r="N29" s="696"/>
      <c r="O29" s="853"/>
      <c r="P29" s="854"/>
      <c r="Q29" s="850"/>
      <c r="R29" s="850"/>
      <c r="S29" s="850"/>
      <c r="T29" s="850"/>
      <c r="U29" s="850"/>
      <c r="V29" s="855" t="s">
        <v>1041</v>
      </c>
      <c r="W29" s="1718"/>
      <c r="X29" s="1746"/>
      <c r="Y29" s="519"/>
      <c r="Z29" s="835"/>
      <c r="AA29" s="703"/>
      <c r="AB29" s="845"/>
      <c r="AC29" s="845"/>
      <c r="AD29" s="845"/>
      <c r="AE29" s="845"/>
      <c r="AF29" s="845"/>
      <c r="AG29" s="845"/>
      <c r="AH29" s="845"/>
      <c r="AI29" s="845"/>
      <c r="AJ29" s="845"/>
      <c r="AK29" s="845"/>
      <c r="AL29" s="845"/>
      <c r="AM29" s="845"/>
      <c r="AN29" s="845"/>
      <c r="AO29" s="845"/>
      <c r="AP29" s="845"/>
      <c r="AQ29" s="845"/>
      <c r="AR29" s="845"/>
      <c r="AS29" s="845"/>
      <c r="AT29" s="845"/>
      <c r="AU29" s="845"/>
      <c r="AV29" s="845"/>
      <c r="AW29" s="845"/>
      <c r="AX29" s="845"/>
      <c r="AY29" s="845"/>
      <c r="AZ29" s="845"/>
      <c r="BA29" s="845"/>
      <c r="BB29" s="845"/>
      <c r="BC29" s="845"/>
      <c r="BD29" s="845"/>
      <c r="BE29" s="845"/>
      <c r="BF29" s="845"/>
      <c r="BG29" s="845"/>
      <c r="BH29" s="845"/>
      <c r="BI29" s="845"/>
      <c r="BJ29" s="845"/>
      <c r="BK29" s="845"/>
      <c r="BL29" s="845"/>
      <c r="BM29" s="845"/>
      <c r="BN29" s="845"/>
      <c r="BO29" s="845"/>
      <c r="BP29" s="845"/>
      <c r="BQ29" s="845"/>
      <c r="BR29" s="845"/>
      <c r="BS29" s="845"/>
      <c r="BT29" s="845"/>
      <c r="BU29" s="845"/>
      <c r="BV29" s="845"/>
      <c r="BW29" s="845"/>
      <c r="BX29" s="845"/>
      <c r="BY29" s="845"/>
      <c r="BZ29" s="845"/>
      <c r="CA29" s="845"/>
      <c r="CB29" s="845"/>
      <c r="CC29" s="845"/>
      <c r="CD29" s="845"/>
      <c r="CE29" s="845"/>
      <c r="CF29" s="845"/>
      <c r="CG29" s="845"/>
      <c r="CH29" s="845"/>
      <c r="CI29" s="845"/>
      <c r="CJ29" s="845"/>
      <c r="CK29" s="845"/>
      <c r="CL29" s="845"/>
      <c r="CM29" s="845"/>
      <c r="CN29" s="845"/>
      <c r="CO29" s="845"/>
      <c r="CP29" s="845"/>
      <c r="CQ29" s="845"/>
      <c r="CR29" s="845"/>
      <c r="CS29" s="845"/>
      <c r="CT29" s="845"/>
      <c r="CU29" s="845"/>
      <c r="CV29" s="845"/>
      <c r="CW29" s="845"/>
      <c r="CX29" s="845"/>
      <c r="CY29" s="845"/>
      <c r="CZ29" s="845"/>
      <c r="DA29" s="845"/>
      <c r="DB29" s="845"/>
      <c r="DC29" s="845"/>
      <c r="DD29" s="845"/>
      <c r="DE29" s="845"/>
      <c r="DF29" s="845"/>
      <c r="DG29" s="845"/>
      <c r="DH29" s="845"/>
      <c r="DI29" s="845"/>
      <c r="DJ29" s="845"/>
      <c r="DK29" s="845"/>
      <c r="DL29" s="845"/>
      <c r="DM29" s="845"/>
      <c r="DN29" s="845"/>
      <c r="DO29" s="845"/>
      <c r="DP29" s="845"/>
      <c r="DQ29" s="845"/>
      <c r="DR29" s="845"/>
      <c r="DS29" s="845"/>
      <c r="DT29" s="845"/>
      <c r="DU29" s="845"/>
      <c r="DV29" s="845"/>
      <c r="DW29" s="845"/>
      <c r="DX29" s="845"/>
      <c r="DY29" s="845"/>
      <c r="DZ29" s="845"/>
      <c r="EA29" s="845"/>
      <c r="EB29" s="845"/>
      <c r="EC29" s="845"/>
      <c r="ED29" s="845"/>
      <c r="EE29" s="845"/>
      <c r="EF29" s="845"/>
      <c r="EG29" s="845"/>
      <c r="EH29" s="845"/>
      <c r="EI29" s="845"/>
      <c r="EJ29" s="845"/>
      <c r="EK29" s="845"/>
      <c r="EL29" s="845"/>
      <c r="EM29" s="845"/>
      <c r="EN29" s="845"/>
      <c r="EO29" s="845"/>
      <c r="EP29" s="845"/>
      <c r="EQ29" s="845"/>
      <c r="ER29" s="845"/>
      <c r="ES29" s="845"/>
      <c r="ET29" s="845"/>
      <c r="EU29" s="845"/>
      <c r="EV29" s="845"/>
      <c r="EW29" s="845"/>
      <c r="EX29" s="845"/>
      <c r="EY29" s="845"/>
      <c r="EZ29" s="845"/>
      <c r="FA29" s="845"/>
      <c r="FB29" s="845"/>
      <c r="FC29" s="845"/>
      <c r="FD29" s="845"/>
      <c r="FE29" s="845"/>
      <c r="FF29" s="845"/>
      <c r="FG29" s="845"/>
      <c r="FH29" s="845"/>
    </row>
    <row r="30" spans="1:164" s="18" customFormat="1" ht="44.5" customHeight="1" x14ac:dyDescent="0.35">
      <c r="A30" s="1612"/>
      <c r="B30" s="1885"/>
      <c r="C30" s="1888"/>
      <c r="D30" s="1891"/>
      <c r="E30" s="1857"/>
      <c r="F30" s="1746"/>
      <c r="G30" s="576">
        <v>17</v>
      </c>
      <c r="H30" s="399" t="s">
        <v>1042</v>
      </c>
      <c r="I30" s="696">
        <v>0.25</v>
      </c>
      <c r="J30" s="696"/>
      <c r="K30" s="696"/>
      <c r="L30" s="850">
        <v>1</v>
      </c>
      <c r="M30" s="696"/>
      <c r="N30" s="696"/>
      <c r="O30" s="853"/>
      <c r="P30" s="854"/>
      <c r="Q30" s="850"/>
      <c r="R30" s="850"/>
      <c r="S30" s="850"/>
      <c r="T30" s="850"/>
      <c r="U30" s="850"/>
      <c r="V30" s="1859" t="s">
        <v>1021</v>
      </c>
      <c r="W30" s="1718"/>
      <c r="X30" s="1746"/>
      <c r="Y30" s="519"/>
      <c r="Z30" s="835"/>
      <c r="AA30" s="703"/>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5"/>
      <c r="BI30" s="845"/>
      <c r="BJ30" s="845"/>
      <c r="BK30" s="845"/>
      <c r="BL30" s="845"/>
      <c r="BM30" s="845"/>
      <c r="BN30" s="845"/>
      <c r="BO30" s="845"/>
      <c r="BP30" s="845"/>
      <c r="BQ30" s="845"/>
      <c r="BR30" s="845"/>
      <c r="BS30" s="845"/>
      <c r="BT30" s="845"/>
      <c r="BU30" s="845"/>
      <c r="BV30" s="845"/>
      <c r="BW30" s="845"/>
      <c r="BX30" s="845"/>
      <c r="BY30" s="845"/>
      <c r="BZ30" s="845"/>
      <c r="CA30" s="845"/>
      <c r="CB30" s="845"/>
      <c r="CC30" s="845"/>
      <c r="CD30" s="845"/>
      <c r="CE30" s="845"/>
      <c r="CF30" s="845"/>
      <c r="CG30" s="845"/>
      <c r="CH30" s="845"/>
      <c r="CI30" s="845"/>
      <c r="CJ30" s="845"/>
      <c r="CK30" s="845"/>
      <c r="CL30" s="845"/>
      <c r="CM30" s="845"/>
      <c r="CN30" s="845"/>
      <c r="CO30" s="845"/>
      <c r="CP30" s="845"/>
      <c r="CQ30" s="845"/>
      <c r="CR30" s="845"/>
      <c r="CS30" s="845"/>
      <c r="CT30" s="845"/>
      <c r="CU30" s="845"/>
      <c r="CV30" s="845"/>
      <c r="CW30" s="845"/>
      <c r="CX30" s="845"/>
      <c r="CY30" s="845"/>
      <c r="CZ30" s="845"/>
      <c r="DA30" s="845"/>
      <c r="DB30" s="845"/>
      <c r="DC30" s="845"/>
      <c r="DD30" s="845"/>
      <c r="DE30" s="845"/>
      <c r="DF30" s="845"/>
      <c r="DG30" s="845"/>
      <c r="DH30" s="845"/>
      <c r="DI30" s="845"/>
      <c r="DJ30" s="845"/>
      <c r="DK30" s="845"/>
      <c r="DL30" s="845"/>
      <c r="DM30" s="845"/>
      <c r="DN30" s="845"/>
      <c r="DO30" s="845"/>
      <c r="DP30" s="845"/>
      <c r="DQ30" s="845"/>
      <c r="DR30" s="845"/>
      <c r="DS30" s="845"/>
      <c r="DT30" s="845"/>
      <c r="DU30" s="845"/>
      <c r="DV30" s="845"/>
      <c r="DW30" s="845"/>
      <c r="DX30" s="845"/>
      <c r="DY30" s="845"/>
      <c r="DZ30" s="845"/>
      <c r="EA30" s="845"/>
      <c r="EB30" s="845"/>
      <c r="EC30" s="845"/>
      <c r="ED30" s="845"/>
      <c r="EE30" s="845"/>
      <c r="EF30" s="845"/>
      <c r="EG30" s="845"/>
      <c r="EH30" s="845"/>
      <c r="EI30" s="845"/>
      <c r="EJ30" s="845"/>
      <c r="EK30" s="845"/>
      <c r="EL30" s="845"/>
      <c r="EM30" s="845"/>
      <c r="EN30" s="845"/>
      <c r="EO30" s="845"/>
      <c r="EP30" s="845"/>
      <c r="EQ30" s="845"/>
      <c r="ER30" s="845"/>
      <c r="ES30" s="845"/>
      <c r="ET30" s="845"/>
      <c r="EU30" s="845"/>
      <c r="EV30" s="845"/>
      <c r="EW30" s="845"/>
      <c r="EX30" s="845"/>
      <c r="EY30" s="845"/>
      <c r="EZ30" s="845"/>
      <c r="FA30" s="845"/>
      <c r="FB30" s="845"/>
      <c r="FC30" s="845"/>
      <c r="FD30" s="845"/>
      <c r="FE30" s="845"/>
      <c r="FF30" s="845"/>
      <c r="FG30" s="845"/>
      <c r="FH30" s="845"/>
    </row>
    <row r="31" spans="1:164" s="18" customFormat="1" ht="54.75" customHeight="1" x14ac:dyDescent="0.35">
      <c r="A31" s="1614"/>
      <c r="B31" s="1886"/>
      <c r="C31" s="1889"/>
      <c r="D31" s="1892"/>
      <c r="E31" s="1858"/>
      <c r="F31" s="1747"/>
      <c r="G31" s="576">
        <v>18</v>
      </c>
      <c r="H31" s="399" t="s">
        <v>1043</v>
      </c>
      <c r="I31" s="696">
        <v>0.15</v>
      </c>
      <c r="J31" s="696"/>
      <c r="K31" s="696"/>
      <c r="L31" s="696"/>
      <c r="M31" s="850">
        <v>1</v>
      </c>
      <c r="N31" s="696"/>
      <c r="O31" s="853"/>
      <c r="P31" s="854"/>
      <c r="Q31" s="850"/>
      <c r="R31" s="850"/>
      <c r="S31" s="850"/>
      <c r="T31" s="850"/>
      <c r="U31" s="850"/>
      <c r="V31" s="1858"/>
      <c r="W31" s="1719"/>
      <c r="X31" s="1747"/>
      <c r="Y31" s="519"/>
      <c r="Z31" s="835"/>
      <c r="AA31" s="703"/>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845"/>
      <c r="BO31" s="845"/>
      <c r="BP31" s="845"/>
      <c r="BQ31" s="845"/>
      <c r="BR31" s="845"/>
      <c r="BS31" s="845"/>
      <c r="BT31" s="845"/>
      <c r="BU31" s="845"/>
      <c r="BV31" s="845"/>
      <c r="BW31" s="845"/>
      <c r="BX31" s="845"/>
      <c r="BY31" s="845"/>
      <c r="BZ31" s="845"/>
      <c r="CA31" s="845"/>
      <c r="CB31" s="845"/>
      <c r="CC31" s="845"/>
      <c r="CD31" s="845"/>
      <c r="CE31" s="845"/>
      <c r="CF31" s="845"/>
      <c r="CG31" s="845"/>
      <c r="CH31" s="845"/>
      <c r="CI31" s="845"/>
      <c r="CJ31" s="845"/>
      <c r="CK31" s="845"/>
      <c r="CL31" s="845"/>
      <c r="CM31" s="845"/>
      <c r="CN31" s="845"/>
      <c r="CO31" s="845"/>
      <c r="CP31" s="845"/>
      <c r="CQ31" s="845"/>
      <c r="CR31" s="845"/>
      <c r="CS31" s="845"/>
      <c r="CT31" s="845"/>
      <c r="CU31" s="845"/>
      <c r="CV31" s="845"/>
      <c r="CW31" s="845"/>
      <c r="CX31" s="845"/>
      <c r="CY31" s="845"/>
      <c r="CZ31" s="845"/>
      <c r="DA31" s="845"/>
      <c r="DB31" s="845"/>
      <c r="DC31" s="845"/>
      <c r="DD31" s="845"/>
      <c r="DE31" s="845"/>
      <c r="DF31" s="845"/>
      <c r="DG31" s="845"/>
      <c r="DH31" s="845"/>
      <c r="DI31" s="845"/>
      <c r="DJ31" s="845"/>
      <c r="DK31" s="845"/>
      <c r="DL31" s="845"/>
      <c r="DM31" s="845"/>
      <c r="DN31" s="845"/>
      <c r="DO31" s="845"/>
      <c r="DP31" s="845"/>
      <c r="DQ31" s="845"/>
      <c r="DR31" s="845"/>
      <c r="DS31" s="845"/>
      <c r="DT31" s="845"/>
      <c r="DU31" s="845"/>
      <c r="DV31" s="845"/>
      <c r="DW31" s="845"/>
      <c r="DX31" s="845"/>
      <c r="DY31" s="845"/>
      <c r="DZ31" s="845"/>
      <c r="EA31" s="845"/>
      <c r="EB31" s="845"/>
      <c r="EC31" s="845"/>
      <c r="ED31" s="845"/>
      <c r="EE31" s="845"/>
      <c r="EF31" s="845"/>
      <c r="EG31" s="845"/>
      <c r="EH31" s="845"/>
      <c r="EI31" s="845"/>
      <c r="EJ31" s="845"/>
      <c r="EK31" s="845"/>
      <c r="EL31" s="845"/>
      <c r="EM31" s="845"/>
      <c r="EN31" s="845"/>
      <c r="EO31" s="845"/>
      <c r="EP31" s="845"/>
      <c r="EQ31" s="845"/>
      <c r="ER31" s="845"/>
      <c r="ES31" s="845"/>
      <c r="ET31" s="845"/>
      <c r="EU31" s="845"/>
      <c r="EV31" s="845"/>
      <c r="EW31" s="845"/>
      <c r="EX31" s="845"/>
      <c r="EY31" s="845"/>
      <c r="EZ31" s="845"/>
      <c r="FA31" s="845"/>
      <c r="FB31" s="845"/>
      <c r="FC31" s="845"/>
      <c r="FD31" s="845"/>
      <c r="FE31" s="845"/>
      <c r="FF31" s="845"/>
      <c r="FG31" s="845"/>
      <c r="FH31" s="845"/>
    </row>
    <row r="32" spans="1:164" s="41" customFormat="1" ht="60" customHeight="1" x14ac:dyDescent="0.35">
      <c r="A32" s="1702" t="s">
        <v>1044</v>
      </c>
      <c r="B32" s="1702" t="s">
        <v>1045</v>
      </c>
      <c r="C32" s="1877" t="s">
        <v>1046</v>
      </c>
      <c r="D32" s="1685" t="s">
        <v>1047</v>
      </c>
      <c r="E32" s="1682">
        <v>0.05</v>
      </c>
      <c r="F32" s="1681" t="s">
        <v>1048</v>
      </c>
      <c r="G32" s="576">
        <v>19</v>
      </c>
      <c r="H32" s="16" t="s">
        <v>1049</v>
      </c>
      <c r="I32" s="833">
        <v>0.5</v>
      </c>
      <c r="J32" s="850">
        <v>1</v>
      </c>
      <c r="K32" s="850">
        <v>1</v>
      </c>
      <c r="L32" s="850">
        <v>1</v>
      </c>
      <c r="M32" s="850">
        <v>1</v>
      </c>
      <c r="N32" s="850">
        <v>1</v>
      </c>
      <c r="O32" s="850">
        <v>1</v>
      </c>
      <c r="P32" s="850">
        <v>1</v>
      </c>
      <c r="Q32" s="850">
        <v>1</v>
      </c>
      <c r="R32" s="850">
        <v>1</v>
      </c>
      <c r="S32" s="850">
        <v>1</v>
      </c>
      <c r="T32" s="850">
        <v>1</v>
      </c>
      <c r="U32" s="850">
        <v>1</v>
      </c>
      <c r="V32" s="1713" t="s">
        <v>1050</v>
      </c>
      <c r="W32" s="1685" t="s">
        <v>1051</v>
      </c>
      <c r="X32" s="1678" t="s">
        <v>1052</v>
      </c>
      <c r="Y32" s="519"/>
      <c r="Z32" s="835"/>
      <c r="AA32" s="703"/>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row>
    <row r="33" spans="1:164" s="41" customFormat="1" ht="46" customHeight="1" x14ac:dyDescent="0.35">
      <c r="A33" s="1702"/>
      <c r="B33" s="1702"/>
      <c r="C33" s="1877"/>
      <c r="D33" s="1687"/>
      <c r="E33" s="1691"/>
      <c r="F33" s="1681"/>
      <c r="G33" s="576">
        <v>20</v>
      </c>
      <c r="H33" s="399" t="s">
        <v>1053</v>
      </c>
      <c r="I33" s="688">
        <v>0.5</v>
      </c>
      <c r="J33" s="850">
        <v>1</v>
      </c>
      <c r="K33" s="850">
        <v>1</v>
      </c>
      <c r="L33" s="850">
        <v>1</v>
      </c>
      <c r="M33" s="850">
        <v>1</v>
      </c>
      <c r="N33" s="850">
        <v>1</v>
      </c>
      <c r="O33" s="850">
        <v>1</v>
      </c>
      <c r="P33" s="850">
        <v>1</v>
      </c>
      <c r="Q33" s="850">
        <v>1</v>
      </c>
      <c r="R33" s="850">
        <v>1</v>
      </c>
      <c r="S33" s="850">
        <v>1</v>
      </c>
      <c r="T33" s="850">
        <v>1</v>
      </c>
      <c r="U33" s="850">
        <v>1</v>
      </c>
      <c r="V33" s="1715"/>
      <c r="W33" s="1686"/>
      <c r="X33" s="1679"/>
      <c r="Y33" s="519"/>
      <c r="Z33" s="835"/>
      <c r="AA33" s="703"/>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row>
    <row r="34" spans="1:164" s="41" customFormat="1" ht="69" customHeight="1" x14ac:dyDescent="0.35">
      <c r="A34" s="417" t="s">
        <v>1054</v>
      </c>
      <c r="B34" s="1720" t="s">
        <v>1055</v>
      </c>
      <c r="C34" s="1878">
        <v>1</v>
      </c>
      <c r="D34" s="1878" t="s">
        <v>1056</v>
      </c>
      <c r="E34" s="1881">
        <v>0.25</v>
      </c>
      <c r="F34" s="1745" t="s">
        <v>1057</v>
      </c>
      <c r="G34" s="576">
        <v>21</v>
      </c>
      <c r="H34" s="399" t="s">
        <v>1058</v>
      </c>
      <c r="I34" s="696">
        <v>0.2</v>
      </c>
      <c r="J34" s="856"/>
      <c r="K34" s="856"/>
      <c r="L34" s="856"/>
      <c r="M34" s="856"/>
      <c r="N34" s="856"/>
      <c r="O34" s="18"/>
      <c r="Q34" s="850">
        <v>1</v>
      </c>
      <c r="R34" s="856"/>
      <c r="S34" s="856"/>
      <c r="T34" s="856"/>
      <c r="U34" s="856"/>
      <c r="V34" s="1859" t="s">
        <v>1059</v>
      </c>
      <c r="W34" s="1685" t="s">
        <v>1060</v>
      </c>
      <c r="X34" s="1745" t="s">
        <v>1061</v>
      </c>
      <c r="Y34" s="519"/>
      <c r="Z34" s="835"/>
      <c r="AA34" s="703"/>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row>
    <row r="35" spans="1:164" s="41" customFormat="1" ht="47.25" customHeight="1" x14ac:dyDescent="0.35">
      <c r="A35" s="404"/>
      <c r="B35" s="1721"/>
      <c r="C35" s="1879"/>
      <c r="D35" s="1879"/>
      <c r="E35" s="1882"/>
      <c r="F35" s="1746"/>
      <c r="G35" s="576">
        <v>22</v>
      </c>
      <c r="H35" s="399" t="s">
        <v>1062</v>
      </c>
      <c r="I35" s="696">
        <v>0.05</v>
      </c>
      <c r="J35" s="856"/>
      <c r="K35" s="856"/>
      <c r="L35" s="856"/>
      <c r="M35" s="856"/>
      <c r="N35" s="856"/>
      <c r="O35" s="856"/>
      <c r="P35" s="857"/>
      <c r="Q35" s="850">
        <v>1</v>
      </c>
      <c r="R35" s="856"/>
      <c r="S35" s="856"/>
      <c r="T35" s="856"/>
      <c r="U35" s="856"/>
      <c r="V35" s="1857"/>
      <c r="W35" s="1686"/>
      <c r="X35" s="1746"/>
      <c r="Y35" s="519"/>
      <c r="Z35" s="835"/>
      <c r="AA35" s="703"/>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row>
    <row r="36" spans="1:164" s="41" customFormat="1" ht="39" customHeight="1" x14ac:dyDescent="0.35">
      <c r="A36" s="404"/>
      <c r="B36" s="1721"/>
      <c r="C36" s="1879"/>
      <c r="D36" s="1879"/>
      <c r="E36" s="1882"/>
      <c r="F36" s="1746"/>
      <c r="G36" s="576">
        <v>23</v>
      </c>
      <c r="H36" s="439" t="s">
        <v>1063</v>
      </c>
      <c r="I36" s="696">
        <v>0.05</v>
      </c>
      <c r="J36" s="856"/>
      <c r="K36" s="856"/>
      <c r="L36" s="856"/>
      <c r="M36" s="856"/>
      <c r="N36" s="856"/>
      <c r="O36" s="856"/>
      <c r="P36" s="857"/>
      <c r="Q36" s="850">
        <v>1</v>
      </c>
      <c r="R36" s="856"/>
      <c r="S36" s="856"/>
      <c r="T36" s="856"/>
      <c r="U36" s="856"/>
      <c r="V36" s="1857"/>
      <c r="W36" s="1686"/>
      <c r="X36" s="1746"/>
      <c r="Y36" s="519"/>
      <c r="Z36" s="835"/>
      <c r="AA36" s="703"/>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row>
    <row r="37" spans="1:164" s="41" customFormat="1" ht="65.25" customHeight="1" x14ac:dyDescent="0.35">
      <c r="A37" s="404"/>
      <c r="B37" s="1721"/>
      <c r="C37" s="1879"/>
      <c r="D37" s="1879"/>
      <c r="E37" s="1882"/>
      <c r="F37" s="1746"/>
      <c r="G37" s="576">
        <v>24</v>
      </c>
      <c r="H37" s="399" t="s">
        <v>1064</v>
      </c>
      <c r="I37" s="696">
        <v>0.05</v>
      </c>
      <c r="J37" s="856"/>
      <c r="K37" s="856"/>
      <c r="L37" s="856"/>
      <c r="M37" s="856"/>
      <c r="N37" s="856"/>
      <c r="O37" s="856"/>
      <c r="Q37" s="850">
        <v>1</v>
      </c>
      <c r="R37" s="856"/>
      <c r="S37" s="856"/>
      <c r="T37" s="856"/>
      <c r="U37" s="856"/>
      <c r="V37" s="1857"/>
      <c r="W37" s="1686"/>
      <c r="X37" s="1746"/>
      <c r="Y37" s="519"/>
      <c r="Z37" s="835"/>
      <c r="AA37" s="703"/>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row>
    <row r="38" spans="1:164" s="41" customFormat="1" ht="44.5" customHeight="1" x14ac:dyDescent="0.35">
      <c r="A38" s="404"/>
      <c r="B38" s="1721"/>
      <c r="C38" s="1879"/>
      <c r="D38" s="1879"/>
      <c r="E38" s="1882"/>
      <c r="F38" s="1746"/>
      <c r="G38" s="576">
        <v>25</v>
      </c>
      <c r="H38" s="439" t="s">
        <v>1065</v>
      </c>
      <c r="I38" s="730">
        <v>0.05</v>
      </c>
      <c r="J38" s="839"/>
      <c r="K38" s="839"/>
      <c r="L38" s="839"/>
      <c r="M38" s="839"/>
      <c r="N38" s="839"/>
      <c r="O38" s="839"/>
      <c r="P38" s="857"/>
      <c r="R38" s="850">
        <v>1</v>
      </c>
      <c r="S38" s="839"/>
      <c r="T38" s="839"/>
      <c r="U38" s="839"/>
      <c r="V38" s="1857"/>
      <c r="W38" s="1687"/>
      <c r="X38" s="1747"/>
      <c r="Y38" s="519"/>
      <c r="Z38" s="835"/>
      <c r="AA38" s="703"/>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row>
    <row r="39" spans="1:164" s="41" customFormat="1" ht="52.5" customHeight="1" x14ac:dyDescent="0.35">
      <c r="A39" s="404"/>
      <c r="B39" s="1721"/>
      <c r="C39" s="1879"/>
      <c r="D39" s="1879"/>
      <c r="E39" s="1882"/>
      <c r="F39" s="1746"/>
      <c r="G39" s="576">
        <v>26</v>
      </c>
      <c r="H39" s="439" t="s">
        <v>1066</v>
      </c>
      <c r="I39" s="696">
        <v>0.1</v>
      </c>
      <c r="J39" s="850">
        <v>1</v>
      </c>
      <c r="K39" s="858"/>
      <c r="L39" s="858"/>
      <c r="M39" s="850">
        <v>1</v>
      </c>
      <c r="N39" s="858"/>
      <c r="O39" s="858"/>
      <c r="P39" s="850">
        <v>1</v>
      </c>
      <c r="Q39" s="858"/>
      <c r="R39" s="858"/>
      <c r="S39" s="850">
        <v>1</v>
      </c>
      <c r="T39" s="858"/>
      <c r="U39" s="858"/>
      <c r="V39" s="1857"/>
      <c r="W39" s="422" t="s">
        <v>1067</v>
      </c>
      <c r="X39" s="588" t="s">
        <v>1068</v>
      </c>
      <c r="Y39" s="519"/>
      <c r="Z39" s="835"/>
      <c r="AA39" s="703"/>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row>
    <row r="40" spans="1:164" s="41" customFormat="1" ht="70" customHeight="1" x14ac:dyDescent="0.35">
      <c r="A40" s="413"/>
      <c r="B40" s="1722"/>
      <c r="C40" s="1880"/>
      <c r="D40" s="1880"/>
      <c r="E40" s="1883"/>
      <c r="F40" s="1747"/>
      <c r="G40" s="576">
        <v>27</v>
      </c>
      <c r="H40" s="439" t="s">
        <v>1069</v>
      </c>
      <c r="I40" s="730">
        <v>0.1</v>
      </c>
      <c r="J40" s="850">
        <v>1</v>
      </c>
      <c r="K40" s="850">
        <v>1</v>
      </c>
      <c r="L40" s="850">
        <v>1</v>
      </c>
      <c r="M40" s="850">
        <v>1</v>
      </c>
      <c r="N40" s="850">
        <v>1</v>
      </c>
      <c r="O40" s="850">
        <v>1</v>
      </c>
      <c r="P40" s="850">
        <v>1</v>
      </c>
      <c r="Q40" s="850">
        <v>1</v>
      </c>
      <c r="R40" s="850">
        <v>1</v>
      </c>
      <c r="S40" s="850">
        <v>1</v>
      </c>
      <c r="T40" s="850">
        <v>1</v>
      </c>
      <c r="U40" s="850">
        <v>1</v>
      </c>
      <c r="V40" s="15" t="s">
        <v>1070</v>
      </c>
      <c r="W40" s="219"/>
      <c r="X40" s="591"/>
      <c r="Y40" s="519"/>
      <c r="Z40" s="835"/>
      <c r="AA40" s="703"/>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row>
    <row r="41" spans="1:164" s="41" customFormat="1" ht="65.5" customHeight="1" x14ac:dyDescent="0.35">
      <c r="A41" s="404"/>
      <c r="B41" s="840" t="s">
        <v>1071</v>
      </c>
      <c r="C41" s="859" t="s">
        <v>277</v>
      </c>
      <c r="D41" s="859"/>
      <c r="E41" s="860"/>
      <c r="F41" s="861"/>
      <c r="G41" s="862">
        <v>28</v>
      </c>
      <c r="H41" s="423" t="s">
        <v>1072</v>
      </c>
      <c r="I41" s="863">
        <v>0.15</v>
      </c>
      <c r="J41" s="864">
        <v>1</v>
      </c>
      <c r="K41" s="864">
        <v>1</v>
      </c>
      <c r="L41" s="864">
        <v>1</v>
      </c>
      <c r="M41" s="864">
        <v>1</v>
      </c>
      <c r="N41" s="864">
        <v>1</v>
      </c>
      <c r="O41" s="864">
        <v>1</v>
      </c>
      <c r="P41" s="864">
        <v>1</v>
      </c>
      <c r="Q41" s="864">
        <v>1</v>
      </c>
      <c r="R41" s="864">
        <v>1</v>
      </c>
      <c r="S41" s="864">
        <v>1</v>
      </c>
      <c r="T41" s="864">
        <v>1</v>
      </c>
      <c r="U41" s="864">
        <v>1</v>
      </c>
      <c r="V41" s="865" t="s">
        <v>1070</v>
      </c>
      <c r="W41" s="1719"/>
      <c r="X41" s="1747"/>
      <c r="Y41" s="866"/>
      <c r="Z41" s="867"/>
      <c r="AA41" s="868"/>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row>
    <row r="42" spans="1:164" s="41" customFormat="1" ht="37.5" customHeight="1" x14ac:dyDescent="0.35">
      <c r="A42" s="404"/>
      <c r="B42" s="830" t="s">
        <v>1073</v>
      </c>
      <c r="C42" s="1872" t="s">
        <v>870</v>
      </c>
      <c r="D42" s="851" t="s">
        <v>1047</v>
      </c>
      <c r="E42" s="860"/>
      <c r="F42" s="861"/>
      <c r="G42" s="576">
        <v>29</v>
      </c>
      <c r="H42" s="439" t="s">
        <v>1074</v>
      </c>
      <c r="I42" s="730">
        <v>0.1</v>
      </c>
      <c r="J42" s="726">
        <v>1</v>
      </c>
      <c r="K42" s="726">
        <v>1</v>
      </c>
      <c r="L42" s="726">
        <v>1</v>
      </c>
      <c r="M42" s="726">
        <v>1</v>
      </c>
      <c r="N42" s="726">
        <v>1</v>
      </c>
      <c r="O42" s="726">
        <v>1</v>
      </c>
      <c r="P42" s="726">
        <v>1</v>
      </c>
      <c r="Q42" s="726">
        <v>1</v>
      </c>
      <c r="R42" s="726">
        <v>1</v>
      </c>
      <c r="S42" s="726">
        <v>1</v>
      </c>
      <c r="T42" s="726">
        <v>1</v>
      </c>
      <c r="U42" s="726">
        <v>1</v>
      </c>
      <c r="V42" s="869" t="s">
        <v>1070</v>
      </c>
      <c r="W42" s="1748"/>
      <c r="X42" s="1752"/>
      <c r="Y42" s="519"/>
      <c r="Z42" s="835"/>
      <c r="AA42" s="703"/>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row>
    <row r="43" spans="1:164" s="41" customFormat="1" ht="62.25" customHeight="1" x14ac:dyDescent="0.35">
      <c r="A43" s="404"/>
      <c r="B43" s="840"/>
      <c r="C43" s="1873"/>
      <c r="D43" s="870"/>
      <c r="E43" s="860"/>
      <c r="F43" s="861"/>
      <c r="G43" s="576">
        <v>30</v>
      </c>
      <c r="H43" s="439" t="s">
        <v>1075</v>
      </c>
      <c r="I43" s="688">
        <v>0.1</v>
      </c>
      <c r="J43" s="726">
        <v>1</v>
      </c>
      <c r="K43" s="726">
        <v>1</v>
      </c>
      <c r="L43" s="726">
        <v>1</v>
      </c>
      <c r="M43" s="726">
        <v>1</v>
      </c>
      <c r="N43" s="726">
        <v>1</v>
      </c>
      <c r="O43" s="726">
        <v>1</v>
      </c>
      <c r="P43" s="726">
        <v>1</v>
      </c>
      <c r="Q43" s="726">
        <v>1</v>
      </c>
      <c r="R43" s="726">
        <v>1</v>
      </c>
      <c r="S43" s="726">
        <v>1</v>
      </c>
      <c r="T43" s="726">
        <v>1</v>
      </c>
      <c r="U43" s="726">
        <v>1</v>
      </c>
      <c r="V43" s="871"/>
      <c r="W43" s="1748"/>
      <c r="X43" s="1752"/>
      <c r="Y43" s="519"/>
      <c r="Z43" s="835"/>
      <c r="AA43" s="703"/>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row>
    <row r="44" spans="1:164" s="41" customFormat="1" ht="57.75" customHeight="1" x14ac:dyDescent="0.35">
      <c r="A44" s="404"/>
      <c r="B44" s="593" t="s">
        <v>1076</v>
      </c>
      <c r="C44" s="594">
        <v>0.05</v>
      </c>
      <c r="D44" s="872">
        <v>0.05</v>
      </c>
      <c r="E44" s="860"/>
      <c r="F44" s="873"/>
      <c r="G44" s="576">
        <v>31</v>
      </c>
      <c r="H44" s="439" t="s">
        <v>1077</v>
      </c>
      <c r="I44" s="730">
        <v>0.05</v>
      </c>
      <c r="J44" s="726">
        <v>1</v>
      </c>
      <c r="K44" s="726">
        <v>1</v>
      </c>
      <c r="L44" s="726">
        <v>1</v>
      </c>
      <c r="M44" s="726">
        <v>1</v>
      </c>
      <c r="N44" s="726">
        <v>1</v>
      </c>
      <c r="O44" s="726">
        <v>1</v>
      </c>
      <c r="P44" s="726">
        <v>1</v>
      </c>
      <c r="Q44" s="726">
        <v>1</v>
      </c>
      <c r="R44" s="726">
        <v>1</v>
      </c>
      <c r="S44" s="726">
        <v>1</v>
      </c>
      <c r="T44" s="726">
        <v>1</v>
      </c>
      <c r="U44" s="726">
        <v>1</v>
      </c>
      <c r="V44" s="874" t="s">
        <v>1078</v>
      </c>
      <c r="W44" s="1748"/>
      <c r="X44" s="1752"/>
      <c r="Y44" s="519"/>
      <c r="Z44" s="835"/>
      <c r="AA44" s="703"/>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row>
    <row r="45" spans="1:164" s="1" customFormat="1" ht="42.75" customHeight="1" x14ac:dyDescent="0.35">
      <c r="A45" s="1678" t="s">
        <v>651</v>
      </c>
      <c r="B45" s="1678" t="s">
        <v>1079</v>
      </c>
      <c r="C45" s="1713" t="s">
        <v>195</v>
      </c>
      <c r="D45" s="1713"/>
      <c r="E45" s="836"/>
      <c r="F45" s="1692" t="s">
        <v>818</v>
      </c>
      <c r="G45" s="576">
        <v>32</v>
      </c>
      <c r="H45" s="533" t="s">
        <v>26</v>
      </c>
      <c r="I45" s="607">
        <v>0.13</v>
      </c>
      <c r="J45" s="465"/>
      <c r="K45" s="465"/>
      <c r="L45" s="465"/>
      <c r="M45" s="465"/>
      <c r="N45" s="465"/>
      <c r="O45" s="465"/>
      <c r="P45" s="466">
        <v>0.5</v>
      </c>
      <c r="Q45" s="466">
        <v>1</v>
      </c>
      <c r="R45" s="465"/>
      <c r="S45" s="465"/>
      <c r="T45" s="465"/>
      <c r="U45" s="465"/>
      <c r="V45" s="1874" t="s">
        <v>1080</v>
      </c>
      <c r="W45" s="1679" t="s">
        <v>137</v>
      </c>
      <c r="X45" s="1679" t="s">
        <v>1081</v>
      </c>
      <c r="Y45" s="519"/>
      <c r="Z45" s="835"/>
      <c r="AA45" s="703"/>
      <c r="AB45" s="2"/>
      <c r="AC45" s="2"/>
      <c r="AD45" s="2"/>
      <c r="AE45" s="2"/>
      <c r="AF45" s="2"/>
      <c r="AG45" s="2"/>
      <c r="AH45" s="2"/>
      <c r="AI45" s="2"/>
    </row>
    <row r="46" spans="1:164" ht="30" customHeight="1" x14ac:dyDescent="0.35">
      <c r="A46" s="1679"/>
      <c r="B46" s="1679"/>
      <c r="C46" s="1714"/>
      <c r="D46" s="1714"/>
      <c r="E46" s="875"/>
      <c r="F46" s="1693"/>
      <c r="G46" s="576">
        <v>33</v>
      </c>
      <c r="H46" s="533" t="s">
        <v>27</v>
      </c>
      <c r="I46" s="607">
        <v>0.1</v>
      </c>
      <c r="J46" s="465"/>
      <c r="K46" s="465"/>
      <c r="L46" s="465"/>
      <c r="M46" s="465"/>
      <c r="N46" s="465"/>
      <c r="O46" s="465"/>
      <c r="P46" s="466">
        <v>0.5</v>
      </c>
      <c r="Q46" s="466">
        <v>1</v>
      </c>
      <c r="R46" s="465"/>
      <c r="S46" s="465"/>
      <c r="T46" s="465"/>
      <c r="U46" s="465"/>
      <c r="V46" s="1875"/>
      <c r="W46" s="1679"/>
      <c r="X46" s="1679"/>
      <c r="Y46" s="519"/>
      <c r="Z46" s="835"/>
      <c r="AA46" s="703"/>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row>
    <row r="47" spans="1:164" ht="32.25" customHeight="1" x14ac:dyDescent="0.35">
      <c r="A47" s="1679"/>
      <c r="B47" s="1680"/>
      <c r="C47" s="1715"/>
      <c r="D47" s="1714"/>
      <c r="E47" s="875"/>
      <c r="F47" s="1693"/>
      <c r="G47" s="576">
        <v>34</v>
      </c>
      <c r="H47" s="533" t="s">
        <v>28</v>
      </c>
      <c r="I47" s="607">
        <v>0.1</v>
      </c>
      <c r="J47" s="465"/>
      <c r="K47" s="465"/>
      <c r="L47" s="465"/>
      <c r="M47" s="465"/>
      <c r="N47" s="465"/>
      <c r="O47" s="465"/>
      <c r="P47" s="466">
        <v>0.5</v>
      </c>
      <c r="Q47" s="466">
        <v>1</v>
      </c>
      <c r="R47" s="465"/>
      <c r="S47" s="465"/>
      <c r="T47" s="465"/>
      <c r="U47" s="465"/>
      <c r="V47" s="1875"/>
      <c r="W47" s="1679"/>
      <c r="X47" s="1679"/>
      <c r="Y47" s="519"/>
      <c r="Z47" s="835"/>
      <c r="AA47" s="703"/>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row>
    <row r="48" spans="1:164" ht="33" customHeight="1" x14ac:dyDescent="0.35">
      <c r="A48" s="1679"/>
      <c r="B48" s="1678" t="s">
        <v>1082</v>
      </c>
      <c r="C48" s="1700">
        <v>0.98</v>
      </c>
      <c r="D48" s="1714"/>
      <c r="E48" s="875"/>
      <c r="F48" s="1693"/>
      <c r="G48" s="576">
        <v>35</v>
      </c>
      <c r="H48" s="533" t="s">
        <v>156</v>
      </c>
      <c r="I48" s="607">
        <v>0.15</v>
      </c>
      <c r="J48" s="465"/>
      <c r="K48" s="465"/>
      <c r="L48" s="465"/>
      <c r="M48" s="465"/>
      <c r="N48" s="465"/>
      <c r="O48" s="465"/>
      <c r="P48" s="465"/>
      <c r="Q48" s="465"/>
      <c r="R48" s="465"/>
      <c r="S48" s="465"/>
      <c r="T48" s="465"/>
      <c r="U48" s="466">
        <v>1</v>
      </c>
      <c r="V48" s="1875"/>
      <c r="W48" s="1679"/>
      <c r="X48" s="1679"/>
      <c r="Y48" s="519"/>
      <c r="Z48" s="835"/>
      <c r="AA48" s="703"/>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row>
    <row r="49" spans="1:164" ht="27" customHeight="1" x14ac:dyDescent="0.35">
      <c r="A49" s="1679"/>
      <c r="B49" s="1680"/>
      <c r="C49" s="1701"/>
      <c r="D49" s="1714"/>
      <c r="E49" s="876">
        <v>0.1</v>
      </c>
      <c r="F49" s="1693"/>
      <c r="G49" s="576">
        <v>36</v>
      </c>
      <c r="H49" s="533" t="s">
        <v>235</v>
      </c>
      <c r="I49" s="877">
        <v>0.02</v>
      </c>
      <c r="J49" s="466"/>
      <c r="K49" s="466"/>
      <c r="L49" s="466"/>
      <c r="M49" s="466"/>
      <c r="N49" s="466"/>
      <c r="O49" s="466"/>
      <c r="P49" s="466"/>
      <c r="Q49" s="466"/>
      <c r="R49" s="466"/>
      <c r="S49" s="466"/>
      <c r="T49" s="466"/>
      <c r="U49" s="466">
        <v>1</v>
      </c>
      <c r="V49" s="1875"/>
      <c r="W49" s="1679"/>
      <c r="X49" s="1679"/>
      <c r="Y49" s="519"/>
      <c r="Z49" s="835"/>
      <c r="AA49" s="703"/>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row>
    <row r="50" spans="1:164" ht="28.5" customHeight="1" x14ac:dyDescent="0.35">
      <c r="A50" s="1679"/>
      <c r="B50" s="1678" t="s">
        <v>1083</v>
      </c>
      <c r="C50" s="1683" t="s">
        <v>157</v>
      </c>
      <c r="D50" s="1714"/>
      <c r="E50" s="875"/>
      <c r="F50" s="1693"/>
      <c r="G50" s="576">
        <v>37</v>
      </c>
      <c r="H50" s="533" t="s">
        <v>29</v>
      </c>
      <c r="I50" s="607">
        <v>0.1</v>
      </c>
      <c r="J50" s="468"/>
      <c r="K50" s="466"/>
      <c r="L50" s="466">
        <v>1</v>
      </c>
      <c r="M50" s="468"/>
      <c r="N50" s="466"/>
      <c r="O50" s="466">
        <v>1</v>
      </c>
      <c r="P50" s="468"/>
      <c r="Q50" s="466"/>
      <c r="R50" s="466">
        <v>1</v>
      </c>
      <c r="S50" s="468"/>
      <c r="T50" s="466"/>
      <c r="U50" s="466">
        <v>1</v>
      </c>
      <c r="V50" s="1875"/>
      <c r="W50" s="1679"/>
      <c r="X50" s="1679"/>
      <c r="Y50" s="519"/>
      <c r="Z50" s="835"/>
      <c r="AA50" s="703"/>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row>
    <row r="51" spans="1:164" ht="28.5" customHeight="1" x14ac:dyDescent="0.35">
      <c r="A51" s="1679"/>
      <c r="B51" s="1680"/>
      <c r="C51" s="1684"/>
      <c r="D51" s="1714"/>
      <c r="E51" s="875"/>
      <c r="F51" s="1693"/>
      <c r="G51" s="576">
        <v>38</v>
      </c>
      <c r="H51" s="422" t="s">
        <v>236</v>
      </c>
      <c r="I51" s="607">
        <v>0.05</v>
      </c>
      <c r="J51" s="468"/>
      <c r="K51" s="469"/>
      <c r="L51" s="469"/>
      <c r="M51" s="469"/>
      <c r="N51" s="466"/>
      <c r="O51" s="469"/>
      <c r="P51" s="469"/>
      <c r="Q51" s="469"/>
      <c r="R51" s="469"/>
      <c r="S51" s="469"/>
      <c r="T51" s="466">
        <v>1</v>
      </c>
      <c r="U51" s="469"/>
      <c r="V51" s="1875"/>
      <c r="W51" s="1679"/>
      <c r="X51" s="1679"/>
      <c r="Y51" s="519"/>
      <c r="Z51" s="835"/>
      <c r="AA51" s="703"/>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row>
    <row r="52" spans="1:164" ht="36.75" customHeight="1" x14ac:dyDescent="0.35">
      <c r="A52" s="1679"/>
      <c r="B52" s="1685" t="s">
        <v>1084</v>
      </c>
      <c r="C52" s="1688">
        <v>1</v>
      </c>
      <c r="D52" s="1714"/>
      <c r="E52" s="875"/>
      <c r="F52" s="1693"/>
      <c r="G52" s="576">
        <v>39</v>
      </c>
      <c r="H52" s="533" t="s">
        <v>30</v>
      </c>
      <c r="I52" s="607">
        <v>0.1</v>
      </c>
      <c r="J52" s="466">
        <v>1</v>
      </c>
      <c r="K52" s="466"/>
      <c r="L52" s="466"/>
      <c r="M52" s="466">
        <v>1</v>
      </c>
      <c r="N52" s="466"/>
      <c r="O52" s="466"/>
      <c r="P52" s="466">
        <v>1</v>
      </c>
      <c r="Q52" s="466"/>
      <c r="R52" s="466"/>
      <c r="S52" s="466">
        <v>1</v>
      </c>
      <c r="T52" s="466"/>
      <c r="U52" s="466"/>
      <c r="V52" s="1875"/>
      <c r="W52" s="1679"/>
      <c r="X52" s="1679"/>
      <c r="Y52" s="519"/>
      <c r="Z52" s="835"/>
      <c r="AA52" s="703"/>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row>
    <row r="53" spans="1:164" ht="43.5" customHeight="1" x14ac:dyDescent="0.35">
      <c r="A53" s="1679"/>
      <c r="B53" s="1686"/>
      <c r="C53" s="1689"/>
      <c r="D53" s="1714"/>
      <c r="E53" s="875"/>
      <c r="F53" s="1693"/>
      <c r="G53" s="576">
        <v>40</v>
      </c>
      <c r="H53" s="533" t="s">
        <v>179</v>
      </c>
      <c r="I53" s="689">
        <v>0.1</v>
      </c>
      <c r="J53" s="466">
        <v>1</v>
      </c>
      <c r="K53" s="466"/>
      <c r="L53" s="466"/>
      <c r="M53" s="466">
        <v>1</v>
      </c>
      <c r="N53" s="466"/>
      <c r="O53" s="466"/>
      <c r="P53" s="466">
        <v>1</v>
      </c>
      <c r="Q53" s="466"/>
      <c r="R53" s="466"/>
      <c r="S53" s="466">
        <v>1</v>
      </c>
      <c r="T53" s="466"/>
      <c r="U53" s="466"/>
      <c r="V53" s="1875"/>
      <c r="W53" s="1679"/>
      <c r="X53" s="1679"/>
      <c r="Y53" s="519"/>
      <c r="Z53" s="835"/>
      <c r="AA53" s="703"/>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row>
    <row r="54" spans="1:164" ht="31.5" customHeight="1" x14ac:dyDescent="0.35">
      <c r="A54" s="1680"/>
      <c r="B54" s="1687"/>
      <c r="C54" s="1690"/>
      <c r="D54" s="1715"/>
      <c r="E54" s="878"/>
      <c r="F54" s="1712"/>
      <c r="G54" s="576">
        <v>41</v>
      </c>
      <c r="H54" s="221" t="s">
        <v>180</v>
      </c>
      <c r="I54" s="688">
        <v>0.15</v>
      </c>
      <c r="J54" s="466">
        <v>1</v>
      </c>
      <c r="K54" s="466"/>
      <c r="L54" s="468"/>
      <c r="M54" s="466">
        <v>1</v>
      </c>
      <c r="N54" s="466"/>
      <c r="O54" s="468"/>
      <c r="P54" s="466">
        <v>1</v>
      </c>
      <c r="Q54" s="466"/>
      <c r="R54" s="468"/>
      <c r="S54" s="466">
        <v>1</v>
      </c>
      <c r="T54" s="466"/>
      <c r="U54" s="468"/>
      <c r="V54" s="1876"/>
      <c r="W54" s="1680"/>
      <c r="X54" s="1680"/>
      <c r="Y54" s="519"/>
      <c r="Z54" s="835"/>
      <c r="AA54" s="703"/>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row>
    <row r="55" spans="1:164" ht="16" thickBot="1" x14ac:dyDescent="0.4">
      <c r="E55" s="879"/>
      <c r="F55" s="2"/>
      <c r="G55" s="2"/>
      <c r="Z55" s="551">
        <f>SUM(Z14:Z54)</f>
        <v>0</v>
      </c>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row>
    <row r="56" spans="1:164" ht="16" thickTop="1" x14ac:dyDescent="0.35">
      <c r="E56" s="1"/>
    </row>
  </sheetData>
  <mergeCells count="94">
    <mergeCell ref="F11:F13"/>
    <mergeCell ref="A5:Y5"/>
    <mergeCell ref="A6:Y6"/>
    <mergeCell ref="B7:D7"/>
    <mergeCell ref="B8:AA8"/>
    <mergeCell ref="B9:AA9"/>
    <mergeCell ref="G10:H10"/>
    <mergeCell ref="J10:U10"/>
    <mergeCell ref="A11:A13"/>
    <mergeCell ref="B11:B13"/>
    <mergeCell ref="C11:C13"/>
    <mergeCell ref="D11:D13"/>
    <mergeCell ref="E11:E13"/>
    <mergeCell ref="G11:G13"/>
    <mergeCell ref="H11:H13"/>
    <mergeCell ref="I11:I13"/>
    <mergeCell ref="J11:U11"/>
    <mergeCell ref="V11:V13"/>
    <mergeCell ref="Y11:Y13"/>
    <mergeCell ref="Z11:Z13"/>
    <mergeCell ref="AA11:AA13"/>
    <mergeCell ref="J12:L12"/>
    <mergeCell ref="M12:O12"/>
    <mergeCell ref="P12:R12"/>
    <mergeCell ref="S12:U12"/>
    <mergeCell ref="W12:W13"/>
    <mergeCell ref="X12:X13"/>
    <mergeCell ref="W11:X11"/>
    <mergeCell ref="X14:X21"/>
    <mergeCell ref="D16:D20"/>
    <mergeCell ref="B17:B20"/>
    <mergeCell ref="C17:C20"/>
    <mergeCell ref="V17:V20"/>
    <mergeCell ref="A14:A21"/>
    <mergeCell ref="D14:D15"/>
    <mergeCell ref="E14:E21"/>
    <mergeCell ref="F14:F20"/>
    <mergeCell ref="W14:W21"/>
    <mergeCell ref="V22:V24"/>
    <mergeCell ref="W22:W24"/>
    <mergeCell ref="X22:X24"/>
    <mergeCell ref="A25:A31"/>
    <mergeCell ref="B25:B27"/>
    <mergeCell ref="C25:C27"/>
    <mergeCell ref="D25:D28"/>
    <mergeCell ref="E25:E31"/>
    <mergeCell ref="F25:F31"/>
    <mergeCell ref="V25:V28"/>
    <mergeCell ref="A22:A24"/>
    <mergeCell ref="B22:B23"/>
    <mergeCell ref="C22:C23"/>
    <mergeCell ref="D22:D24"/>
    <mergeCell ref="E22:E24"/>
    <mergeCell ref="F22:F24"/>
    <mergeCell ref="W25:W31"/>
    <mergeCell ref="X25:X31"/>
    <mergeCell ref="B29:B31"/>
    <mergeCell ref="C29:C31"/>
    <mergeCell ref="D29:D31"/>
    <mergeCell ref="V30:V31"/>
    <mergeCell ref="A32:A33"/>
    <mergeCell ref="B32:B33"/>
    <mergeCell ref="C32:C33"/>
    <mergeCell ref="D32:D33"/>
    <mergeCell ref="E32:E33"/>
    <mergeCell ref="A45:A54"/>
    <mergeCell ref="B45:B47"/>
    <mergeCell ref="C45:C47"/>
    <mergeCell ref="D45:D54"/>
    <mergeCell ref="B52:B54"/>
    <mergeCell ref="C52:C54"/>
    <mergeCell ref="B48:B49"/>
    <mergeCell ref="C48:C49"/>
    <mergeCell ref="B50:B51"/>
    <mergeCell ref="C50:C51"/>
    <mergeCell ref="F45:F54"/>
    <mergeCell ref="V45:V54"/>
    <mergeCell ref="W45:W54"/>
    <mergeCell ref="X45:X54"/>
    <mergeCell ref="W41:W44"/>
    <mergeCell ref="X41:X44"/>
    <mergeCell ref="B34:B40"/>
    <mergeCell ref="W34:W38"/>
    <mergeCell ref="F32:F33"/>
    <mergeCell ref="X34:X38"/>
    <mergeCell ref="C42:C43"/>
    <mergeCell ref="V32:V33"/>
    <mergeCell ref="W32:W33"/>
    <mergeCell ref="X32:X33"/>
    <mergeCell ref="C34:C40"/>
    <mergeCell ref="D34:D40"/>
    <mergeCell ref="E34:E40"/>
    <mergeCell ref="F34:F40"/>
    <mergeCell ref="V34:V39"/>
  </mergeCells>
  <pageMargins left="0.70866141732283472" right="0.15748031496062992" top="0.33" bottom="0.28000000000000003" header="0.17" footer="0.15748031496062992"/>
  <pageSetup paperSize="5" scale="3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0"/>
  <sheetViews>
    <sheetView showGridLines="0" zoomScale="40" zoomScaleNormal="40" workbookViewId="0">
      <selection activeCell="A12" sqref="A12:Z12"/>
    </sheetView>
  </sheetViews>
  <sheetFormatPr baseColWidth="10" defaultColWidth="11.453125" defaultRowHeight="15.5" x14ac:dyDescent="0.35"/>
  <cols>
    <col min="1" max="1" width="8.453125" style="42" customWidth="1"/>
    <col min="2" max="2" width="21.1796875" style="42" customWidth="1"/>
    <col min="3" max="3" width="29" style="42" customWidth="1"/>
    <col min="4" max="4" width="53.81640625" style="42" customWidth="1"/>
    <col min="5" max="7" width="3.54296875" style="43" bestFit="1" customWidth="1"/>
    <col min="8" max="8" width="3.54296875" style="43" customWidth="1"/>
    <col min="9" max="13" width="3.54296875" style="43" bestFit="1" customWidth="1"/>
    <col min="14" max="14" width="5.453125" style="43" customWidth="1"/>
    <col min="15" max="16" width="9.453125" style="44" customWidth="1"/>
    <col min="17" max="17" width="5.54296875" style="44" customWidth="1"/>
    <col min="18" max="18" width="6.54296875" style="44" customWidth="1"/>
    <col min="19" max="19" width="8.54296875" style="44" customWidth="1"/>
    <col min="20" max="20" width="53.54296875" style="42" customWidth="1"/>
    <col min="21" max="21" width="28" style="42" customWidth="1"/>
    <col min="22" max="22" width="18.453125" style="42" customWidth="1"/>
    <col min="23" max="23" width="20.453125" style="42" customWidth="1"/>
    <col min="24" max="24" width="21.453125" style="42" customWidth="1"/>
    <col min="25" max="25" width="25.54296875" style="42" customWidth="1"/>
    <col min="26" max="26" width="19.54296875" style="42" customWidth="1"/>
    <col min="27" max="27" width="5.54296875" style="258" customWidth="1"/>
    <col min="28" max="16384" width="11.453125" style="258"/>
  </cols>
  <sheetData>
    <row r="1" spans="1:29" ht="18.75" customHeight="1" x14ac:dyDescent="0.35">
      <c r="A1" s="1"/>
      <c r="B1" s="1"/>
      <c r="C1" s="1"/>
      <c r="D1" s="1"/>
      <c r="E1" s="14"/>
      <c r="F1" s="14"/>
      <c r="G1" s="14"/>
      <c r="H1" s="14"/>
      <c r="I1" s="14"/>
      <c r="J1" s="14"/>
      <c r="K1" s="14"/>
      <c r="L1" s="14"/>
      <c r="M1" s="14"/>
      <c r="N1" s="14"/>
      <c r="O1" s="882"/>
      <c r="P1" s="882"/>
      <c r="Q1" s="882"/>
      <c r="R1" s="882"/>
      <c r="S1" s="882"/>
      <c r="T1" s="1"/>
      <c r="U1" s="1"/>
      <c r="V1" s="1"/>
      <c r="W1" s="1"/>
      <c r="X1" s="45">
        <v>6</v>
      </c>
      <c r="Y1" s="45">
        <v>3</v>
      </c>
      <c r="Z1" s="45" t="s">
        <v>63</v>
      </c>
    </row>
    <row r="2" spans="1:29" x14ac:dyDescent="0.35">
      <c r="A2" s="1"/>
      <c r="B2" s="1"/>
      <c r="C2" s="1"/>
      <c r="D2" s="1"/>
      <c r="E2" s="14"/>
      <c r="F2" s="14"/>
      <c r="G2" s="14"/>
      <c r="H2" s="14"/>
      <c r="I2" s="14"/>
      <c r="J2" s="14"/>
      <c r="K2" s="14"/>
      <c r="L2" s="14"/>
      <c r="M2" s="14"/>
      <c r="N2" s="14"/>
      <c r="O2" s="882"/>
      <c r="P2" s="882"/>
      <c r="Q2" s="882"/>
      <c r="R2" s="882"/>
      <c r="S2" s="882"/>
      <c r="T2" s="1"/>
      <c r="U2" s="1"/>
      <c r="V2" s="1"/>
      <c r="W2" s="1"/>
      <c r="X2" s="45">
        <v>4</v>
      </c>
      <c r="Y2" s="45">
        <v>2</v>
      </c>
      <c r="Z2" s="45" t="s">
        <v>63</v>
      </c>
    </row>
    <row r="3" spans="1:29" ht="20" x14ac:dyDescent="0.4">
      <c r="A3" s="1"/>
      <c r="B3" s="1"/>
      <c r="C3" s="1"/>
      <c r="D3" s="1"/>
      <c r="E3" s="14"/>
      <c r="F3" s="14"/>
      <c r="G3" s="14"/>
      <c r="H3" s="14"/>
      <c r="I3" s="14"/>
      <c r="J3" s="14"/>
      <c r="K3" s="14"/>
      <c r="L3" s="14"/>
      <c r="M3" s="14"/>
      <c r="N3" s="14"/>
      <c r="O3" s="882"/>
      <c r="P3" s="882"/>
      <c r="Q3" s="882"/>
      <c r="R3" s="882"/>
      <c r="S3" s="882"/>
      <c r="T3" s="1"/>
      <c r="U3" s="883"/>
      <c r="V3" s="1"/>
      <c r="W3" s="883"/>
      <c r="X3" s="884">
        <v>3</v>
      </c>
      <c r="Y3" s="56">
        <v>2</v>
      </c>
      <c r="Z3" s="885"/>
      <c r="AA3" s="886"/>
      <c r="AB3" s="886"/>
      <c r="AC3" s="886"/>
    </row>
    <row r="4" spans="1:29" x14ac:dyDescent="0.35">
      <c r="A4" s="1"/>
      <c r="B4" s="1"/>
      <c r="C4" s="1"/>
      <c r="D4" s="1"/>
      <c r="E4" s="14"/>
      <c r="F4" s="14"/>
      <c r="G4" s="14"/>
      <c r="H4" s="14"/>
      <c r="I4" s="14"/>
      <c r="J4" s="14"/>
      <c r="K4" s="14"/>
      <c r="L4" s="14"/>
      <c r="M4" s="14"/>
      <c r="N4" s="14"/>
      <c r="O4" s="882"/>
      <c r="P4" s="882"/>
      <c r="Q4" s="882"/>
      <c r="R4" s="882"/>
      <c r="S4" s="882"/>
      <c r="T4" s="1"/>
      <c r="U4" s="1"/>
      <c r="V4" s="1"/>
      <c r="W4" s="1"/>
      <c r="X4" s="56">
        <v>1</v>
      </c>
      <c r="Y4" s="56">
        <v>1</v>
      </c>
      <c r="Z4" s="45" t="s">
        <v>485</v>
      </c>
      <c r="AA4" s="43"/>
      <c r="AB4" s="43"/>
      <c r="AC4" s="43"/>
    </row>
    <row r="5" spans="1:29" ht="20.25" customHeight="1" x14ac:dyDescent="0.35">
      <c r="A5" s="1"/>
      <c r="B5" s="1"/>
      <c r="C5" s="1"/>
      <c r="D5" s="1"/>
      <c r="E5" s="14"/>
      <c r="F5" s="14"/>
      <c r="G5" s="14"/>
      <c r="H5" s="14"/>
      <c r="I5" s="14"/>
      <c r="J5" s="14"/>
      <c r="K5" s="14"/>
      <c r="L5" s="14"/>
      <c r="M5" s="14"/>
      <c r="N5" s="14"/>
      <c r="O5" s="882"/>
      <c r="P5" s="882"/>
      <c r="Q5" s="882"/>
      <c r="R5" s="882"/>
      <c r="S5" s="882"/>
      <c r="T5" s="1"/>
      <c r="U5" s="1"/>
      <c r="V5" s="1"/>
      <c r="W5" s="1"/>
      <c r="X5" s="887"/>
      <c r="Y5" s="887"/>
      <c r="Z5" s="887"/>
    </row>
    <row r="6" spans="1:29" ht="20.25" customHeight="1" x14ac:dyDescent="0.35">
      <c r="A6" s="1915" t="s">
        <v>9</v>
      </c>
      <c r="B6" s="1915"/>
      <c r="C6" s="1915"/>
      <c r="D6" s="1915"/>
      <c r="E6" s="1915"/>
      <c r="F6" s="1915"/>
      <c r="G6" s="1915"/>
      <c r="H6" s="1915"/>
      <c r="I6" s="1915"/>
      <c r="J6" s="1915"/>
      <c r="K6" s="1915"/>
      <c r="L6" s="1915"/>
      <c r="M6" s="1915"/>
      <c r="N6" s="1915"/>
      <c r="O6" s="1915"/>
      <c r="P6" s="1915"/>
      <c r="Q6" s="1915"/>
      <c r="R6" s="1915"/>
      <c r="S6" s="1915"/>
      <c r="T6" s="1915"/>
      <c r="U6" s="1915"/>
      <c r="V6" s="1915"/>
      <c r="W6" s="1915"/>
      <c r="X6" s="1915"/>
      <c r="Y6" s="1915"/>
      <c r="Z6" s="1915"/>
    </row>
    <row r="7" spans="1:29" ht="7.4" customHeight="1" x14ac:dyDescent="0.35">
      <c r="A7" s="223"/>
      <c r="B7" s="223"/>
      <c r="C7" s="223"/>
      <c r="D7" s="223"/>
      <c r="E7" s="554"/>
      <c r="F7" s="554"/>
      <c r="G7" s="554"/>
      <c r="H7" s="554"/>
      <c r="I7" s="554"/>
      <c r="J7" s="554"/>
      <c r="K7" s="554"/>
      <c r="L7" s="554"/>
      <c r="M7" s="554"/>
      <c r="N7" s="554"/>
      <c r="O7" s="554"/>
      <c r="P7" s="554"/>
      <c r="Q7" s="554"/>
      <c r="R7" s="554"/>
      <c r="S7" s="554"/>
      <c r="T7" s="223"/>
      <c r="U7" s="223"/>
      <c r="V7" s="223"/>
      <c r="W7" s="223"/>
      <c r="X7" s="223"/>
      <c r="Y7" s="223"/>
      <c r="Z7" s="223"/>
    </row>
    <row r="8" spans="1:29" ht="18" x14ac:dyDescent="0.4">
      <c r="A8" s="1916" t="s">
        <v>64</v>
      </c>
      <c r="B8" s="1916"/>
      <c r="C8" s="1916"/>
      <c r="D8" s="1916"/>
      <c r="E8" s="1916"/>
      <c r="F8" s="1916"/>
      <c r="G8" s="1916"/>
      <c r="H8" s="1916"/>
      <c r="I8" s="1916"/>
      <c r="J8" s="1916"/>
      <c r="K8" s="1916"/>
      <c r="L8" s="1916"/>
      <c r="M8" s="1916"/>
      <c r="N8" s="1916"/>
      <c r="O8" s="1916"/>
      <c r="P8" s="1916"/>
      <c r="Q8" s="1916"/>
      <c r="R8" s="1916"/>
      <c r="S8" s="1916"/>
      <c r="T8" s="1916"/>
      <c r="U8" s="1916"/>
      <c r="V8" s="1916"/>
      <c r="W8" s="1916"/>
      <c r="X8" s="1916"/>
      <c r="Y8" s="1916"/>
      <c r="Z8" s="1916"/>
    </row>
    <row r="9" spans="1:29" ht="7.4" customHeight="1" x14ac:dyDescent="0.35">
      <c r="A9" s="224"/>
      <c r="B9" s="224"/>
      <c r="C9" s="224"/>
      <c r="D9" s="224"/>
      <c r="E9" s="44"/>
      <c r="F9" s="44"/>
      <c r="G9" s="44"/>
      <c r="H9" s="44"/>
      <c r="I9" s="44"/>
      <c r="J9" s="44"/>
      <c r="K9" s="44"/>
      <c r="L9" s="44"/>
      <c r="M9" s="44"/>
      <c r="N9" s="44"/>
      <c r="T9" s="224"/>
      <c r="U9" s="224"/>
      <c r="V9" s="224"/>
      <c r="W9" s="224"/>
      <c r="X9" s="224"/>
      <c r="Y9" s="224"/>
      <c r="Z9" s="224"/>
    </row>
    <row r="10" spans="1:29" ht="20.25" customHeight="1" x14ac:dyDescent="0.35">
      <c r="A10" s="1552" t="s">
        <v>158</v>
      </c>
      <c r="B10" s="1552"/>
      <c r="C10" s="1552"/>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row>
    <row r="11" spans="1:29" ht="20.25" customHeight="1" x14ac:dyDescent="0.35">
      <c r="A11" s="1759"/>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row>
    <row r="12" spans="1:29" ht="20.25" customHeight="1" x14ac:dyDescent="0.35">
      <c r="A12" s="1514" t="s">
        <v>991</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row>
    <row r="13" spans="1:29" ht="14.15" customHeight="1" x14ac:dyDescent="0.35"/>
    <row r="14" spans="1:29" ht="25.4" customHeight="1" x14ac:dyDescent="0.35">
      <c r="A14" s="1515" t="s">
        <v>1085</v>
      </c>
      <c r="B14" s="1515"/>
      <c r="C14" s="1515"/>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row>
    <row r="15" spans="1:29" ht="25.4" customHeight="1" x14ac:dyDescent="0.35">
      <c r="A15" s="1668" t="s">
        <v>47</v>
      </c>
      <c r="B15" s="1668"/>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c r="Z15" s="1668"/>
    </row>
    <row r="16" spans="1:29" s="5" customFormat="1" ht="23.15" customHeight="1" x14ac:dyDescent="0.35">
      <c r="A16" s="1517" t="s">
        <v>406</v>
      </c>
      <c r="B16" s="57">
        <v>1</v>
      </c>
      <c r="C16" s="57">
        <v>2</v>
      </c>
      <c r="D16" s="57">
        <v>3</v>
      </c>
      <c r="E16" s="1521" t="s">
        <v>96</v>
      </c>
      <c r="F16" s="1521"/>
      <c r="G16" s="1521"/>
      <c r="H16" s="1521"/>
      <c r="I16" s="1521"/>
      <c r="J16" s="1521"/>
      <c r="K16" s="1521"/>
      <c r="L16" s="1521"/>
      <c r="M16" s="1521"/>
      <c r="N16" s="1521"/>
      <c r="O16" s="1522" t="s">
        <v>97</v>
      </c>
      <c r="P16" s="1522"/>
      <c r="Q16" s="1522"/>
      <c r="R16" s="1522"/>
      <c r="S16" s="1522"/>
      <c r="T16" s="1516" t="s">
        <v>98</v>
      </c>
      <c r="U16" s="1516"/>
      <c r="V16" s="1516"/>
      <c r="W16" s="1516"/>
      <c r="X16" s="1516"/>
      <c r="Y16" s="1516" t="s">
        <v>99</v>
      </c>
      <c r="Z16" s="1516" t="s">
        <v>100</v>
      </c>
    </row>
    <row r="17" spans="1:26" s="6" customFormat="1" ht="23.5" customHeight="1" x14ac:dyDescent="0.35">
      <c r="A17" s="1517"/>
      <c r="B17" s="1517" t="s">
        <v>101</v>
      </c>
      <c r="C17" s="1517" t="s">
        <v>13</v>
      </c>
      <c r="D17" s="1501" t="s">
        <v>102</v>
      </c>
      <c r="E17" s="1524" t="s">
        <v>103</v>
      </c>
      <c r="F17" s="1524"/>
      <c r="G17" s="1524"/>
      <c r="H17" s="1524"/>
      <c r="I17" s="1524"/>
      <c r="J17" s="1524" t="s">
        <v>104</v>
      </c>
      <c r="K17" s="1524"/>
      <c r="L17" s="1524"/>
      <c r="M17" s="1524"/>
      <c r="N17" s="1524"/>
      <c r="O17" s="1525" t="s">
        <v>105</v>
      </c>
      <c r="P17" s="1525"/>
      <c r="Q17" s="1525" t="s">
        <v>106</v>
      </c>
      <c r="R17" s="1525"/>
      <c r="S17" s="1525"/>
      <c r="T17" s="1516" t="s">
        <v>107</v>
      </c>
      <c r="U17" s="1526" t="s">
        <v>108</v>
      </c>
      <c r="V17" s="1516" t="s">
        <v>109</v>
      </c>
      <c r="W17" s="1523" t="s">
        <v>110</v>
      </c>
      <c r="X17" s="1523"/>
      <c r="Y17" s="1516"/>
      <c r="Z17" s="1516"/>
    </row>
    <row r="18" spans="1:26" s="48" customFormat="1" ht="128.25" customHeight="1" x14ac:dyDescent="0.35">
      <c r="A18" s="1517"/>
      <c r="B18" s="1517"/>
      <c r="C18" s="1517"/>
      <c r="D18" s="1501"/>
      <c r="E18" s="395" t="s">
        <v>111</v>
      </c>
      <c r="F18" s="395" t="s">
        <v>112</v>
      </c>
      <c r="G18" s="395" t="s">
        <v>113</v>
      </c>
      <c r="H18" s="395" t="s">
        <v>114</v>
      </c>
      <c r="I18" s="395" t="s">
        <v>115</v>
      </c>
      <c r="J18" s="395" t="s">
        <v>116</v>
      </c>
      <c r="K18" s="395" t="s">
        <v>117</v>
      </c>
      <c r="L18" s="395" t="s">
        <v>118</v>
      </c>
      <c r="M18" s="395" t="s">
        <v>119</v>
      </c>
      <c r="N18" s="395" t="s">
        <v>120</v>
      </c>
      <c r="O18" s="395" t="s">
        <v>121</v>
      </c>
      <c r="P18" s="395" t="s">
        <v>122</v>
      </c>
      <c r="Q18" s="559" t="s">
        <v>105</v>
      </c>
      <c r="R18" s="395" t="s">
        <v>123</v>
      </c>
      <c r="S18" s="395" t="s">
        <v>124</v>
      </c>
      <c r="T18" s="1516"/>
      <c r="U18" s="1526"/>
      <c r="V18" s="1516"/>
      <c r="W18" s="225" t="s">
        <v>125</v>
      </c>
      <c r="X18" s="225" t="s">
        <v>1086</v>
      </c>
      <c r="Y18" s="1516"/>
      <c r="Z18" s="1516"/>
    </row>
    <row r="19" spans="1:26" s="49" customFormat="1" ht="46.5" x14ac:dyDescent="0.35">
      <c r="A19" s="1914">
        <v>1</v>
      </c>
      <c r="B19" s="1702" t="s">
        <v>1087</v>
      </c>
      <c r="C19" s="832" t="s">
        <v>993</v>
      </c>
      <c r="D19" s="219" t="s">
        <v>1000</v>
      </c>
      <c r="E19" s="50"/>
      <c r="F19" s="119" t="s">
        <v>66</v>
      </c>
      <c r="G19" s="119" t="s">
        <v>66</v>
      </c>
      <c r="H19" s="119"/>
      <c r="I19" s="119" t="s">
        <v>66</v>
      </c>
      <c r="J19" s="119"/>
      <c r="K19" s="119"/>
      <c r="L19" s="119"/>
      <c r="M19" s="50"/>
      <c r="N19" s="50"/>
      <c r="O19" s="233">
        <v>1</v>
      </c>
      <c r="P19" s="233">
        <v>3</v>
      </c>
      <c r="Q19" s="232">
        <f>IF(O19*P19=0,"",O19*P19)</f>
        <v>3</v>
      </c>
      <c r="R19" s="234">
        <f>IF(Q19="","",VLOOKUP(Q19,$X$1:$Y$6,2,FALSE))</f>
        <v>2</v>
      </c>
      <c r="S19" s="232" t="str">
        <f>IF(R19=1,"Bajo",IF(R19=2,"Medio",IF(R19=3,"Alto","")))</f>
        <v>Medio</v>
      </c>
      <c r="T19" s="591" t="s">
        <v>1001</v>
      </c>
      <c r="U19" s="889" t="s">
        <v>1008</v>
      </c>
      <c r="V19" s="890" t="s">
        <v>1088</v>
      </c>
      <c r="W19" s="17" t="s">
        <v>128</v>
      </c>
      <c r="X19" s="17" t="s">
        <v>128</v>
      </c>
      <c r="Y19" s="401" t="s">
        <v>1089</v>
      </c>
      <c r="Z19" s="891" t="s">
        <v>139</v>
      </c>
    </row>
    <row r="20" spans="1:26" ht="46.5" x14ac:dyDescent="0.35">
      <c r="A20" s="1914"/>
      <c r="B20" s="1702"/>
      <c r="C20" s="832" t="s">
        <v>1015</v>
      </c>
      <c r="D20" s="422" t="s">
        <v>1022</v>
      </c>
      <c r="E20" s="50"/>
      <c r="F20" s="119" t="s">
        <v>66</v>
      </c>
      <c r="G20" s="119"/>
      <c r="H20" s="119"/>
      <c r="I20" s="119" t="s">
        <v>66</v>
      </c>
      <c r="J20" s="119"/>
      <c r="K20" s="119"/>
      <c r="L20" s="119"/>
      <c r="M20" s="50"/>
      <c r="N20" s="50"/>
      <c r="O20" s="233">
        <v>1</v>
      </c>
      <c r="P20" s="233">
        <v>3</v>
      </c>
      <c r="Q20" s="232">
        <f t="shared" ref="Q20:Q25" si="0">IF(O20*P20=0,"",O20*P20)</f>
        <v>3</v>
      </c>
      <c r="R20" s="234">
        <f t="shared" ref="R20:R24" si="1">IF(Q20="","",VLOOKUP(Q20,$X$1:$Y$6,2,FALSE))</f>
        <v>2</v>
      </c>
      <c r="S20" s="232" t="str">
        <f t="shared" ref="S20:S24" si="2">IF(R20=1,"Bajo",IF(R20=2,"Medio",IF(R20=3,"Alto","")))</f>
        <v>Medio</v>
      </c>
      <c r="T20" s="588" t="s">
        <v>1023</v>
      </c>
      <c r="U20" s="892" t="s">
        <v>1004</v>
      </c>
      <c r="V20" s="890" t="s">
        <v>1088</v>
      </c>
      <c r="W20" s="17" t="s">
        <v>128</v>
      </c>
      <c r="X20" s="17" t="s">
        <v>128</v>
      </c>
      <c r="Y20" s="401" t="s">
        <v>1090</v>
      </c>
      <c r="Z20" s="891" t="s">
        <v>139</v>
      </c>
    </row>
    <row r="21" spans="1:26" ht="91.5" customHeight="1" x14ac:dyDescent="0.35">
      <c r="A21" s="1914"/>
      <c r="B21" s="1702"/>
      <c r="C21" s="832" t="s">
        <v>1028</v>
      </c>
      <c r="D21" s="219" t="s">
        <v>1033</v>
      </c>
      <c r="E21" s="893"/>
      <c r="F21" s="564"/>
      <c r="G21" s="564" t="s">
        <v>66</v>
      </c>
      <c r="H21" s="564"/>
      <c r="I21" s="564" t="s">
        <v>66</v>
      </c>
      <c r="J21" s="564"/>
      <c r="K21" s="564"/>
      <c r="L21" s="564"/>
      <c r="M21" s="893"/>
      <c r="N21" s="893"/>
      <c r="O21" s="233">
        <v>2</v>
      </c>
      <c r="P21" s="233">
        <v>3</v>
      </c>
      <c r="Q21" s="232">
        <f t="shared" si="0"/>
        <v>6</v>
      </c>
      <c r="R21" s="234">
        <f t="shared" si="1"/>
        <v>3</v>
      </c>
      <c r="S21" s="232" t="str">
        <f t="shared" si="2"/>
        <v>Alto</v>
      </c>
      <c r="T21" s="591" t="s">
        <v>1034</v>
      </c>
      <c r="U21" s="889" t="s">
        <v>1008</v>
      </c>
      <c r="V21" s="890" t="s">
        <v>1088</v>
      </c>
      <c r="W21" s="17" t="s">
        <v>128</v>
      </c>
      <c r="X21" s="17" t="s">
        <v>128</v>
      </c>
      <c r="Y21" s="588" t="s">
        <v>1091</v>
      </c>
      <c r="Z21" s="891" t="s">
        <v>139</v>
      </c>
    </row>
    <row r="22" spans="1:26" ht="46.5" x14ac:dyDescent="0.35">
      <c r="A22" s="1914"/>
      <c r="B22" s="1702"/>
      <c r="C22" s="399" t="s">
        <v>1044</v>
      </c>
      <c r="D22" s="422" t="s">
        <v>1051</v>
      </c>
      <c r="E22" s="893"/>
      <c r="F22" s="564"/>
      <c r="G22" s="564" t="s">
        <v>66</v>
      </c>
      <c r="H22" s="564"/>
      <c r="I22" s="564" t="s">
        <v>66</v>
      </c>
      <c r="J22" s="564"/>
      <c r="K22" s="564"/>
      <c r="L22" s="564"/>
      <c r="M22" s="893"/>
      <c r="N22" s="893"/>
      <c r="O22" s="233">
        <v>1</v>
      </c>
      <c r="P22" s="233">
        <v>3</v>
      </c>
      <c r="Q22" s="232">
        <f t="shared" si="0"/>
        <v>3</v>
      </c>
      <c r="R22" s="234">
        <f t="shared" si="1"/>
        <v>2</v>
      </c>
      <c r="S22" s="232" t="str">
        <f t="shared" si="2"/>
        <v>Medio</v>
      </c>
      <c r="T22" s="588" t="s">
        <v>1052</v>
      </c>
      <c r="U22" s="892" t="s">
        <v>1004</v>
      </c>
      <c r="V22" s="890" t="s">
        <v>1088</v>
      </c>
      <c r="W22" s="17" t="s">
        <v>128</v>
      </c>
      <c r="X22" s="17" t="s">
        <v>128</v>
      </c>
      <c r="Y22" s="71" t="s">
        <v>1092</v>
      </c>
      <c r="Z22" s="891" t="s">
        <v>139</v>
      </c>
    </row>
    <row r="23" spans="1:26" ht="97.5" customHeight="1" x14ac:dyDescent="0.35">
      <c r="A23" s="1914"/>
      <c r="B23" s="1702"/>
      <c r="C23" s="1611" t="s">
        <v>1054</v>
      </c>
      <c r="D23" s="422" t="s">
        <v>1060</v>
      </c>
      <c r="E23" s="894" t="s">
        <v>66</v>
      </c>
      <c r="F23" s="894" t="s">
        <v>66</v>
      </c>
      <c r="G23" s="894" t="s">
        <v>66</v>
      </c>
      <c r="H23" s="894"/>
      <c r="I23" s="894" t="s">
        <v>66</v>
      </c>
      <c r="J23" s="894" t="s">
        <v>66</v>
      </c>
      <c r="K23" s="894"/>
      <c r="L23" s="894"/>
      <c r="M23" s="894"/>
      <c r="N23" s="894"/>
      <c r="O23" s="895">
        <v>1</v>
      </c>
      <c r="P23" s="895">
        <v>3</v>
      </c>
      <c r="Q23" s="896">
        <f t="shared" si="0"/>
        <v>3</v>
      </c>
      <c r="R23" s="897">
        <f t="shared" si="1"/>
        <v>2</v>
      </c>
      <c r="S23" s="896" t="str">
        <f t="shared" si="2"/>
        <v>Medio</v>
      </c>
      <c r="T23" s="585" t="s">
        <v>1061</v>
      </c>
      <c r="U23" s="537" t="s">
        <v>1093</v>
      </c>
      <c r="V23" s="898" t="s">
        <v>417</v>
      </c>
      <c r="W23" s="17" t="s">
        <v>128</v>
      </c>
      <c r="X23" s="17" t="s">
        <v>128</v>
      </c>
      <c r="Y23" s="588" t="s">
        <v>1091</v>
      </c>
      <c r="Z23" s="891" t="s">
        <v>417</v>
      </c>
    </row>
    <row r="24" spans="1:26" ht="46.5" x14ac:dyDescent="0.35">
      <c r="A24" s="1914"/>
      <c r="B24" s="1702"/>
      <c r="C24" s="1614"/>
      <c r="D24" s="422" t="s">
        <v>1067</v>
      </c>
      <c r="E24" s="894" t="s">
        <v>66</v>
      </c>
      <c r="F24" s="894" t="s">
        <v>66</v>
      </c>
      <c r="G24" s="894" t="s">
        <v>66</v>
      </c>
      <c r="H24" s="894"/>
      <c r="I24" s="894"/>
      <c r="J24" s="894"/>
      <c r="K24" s="894"/>
      <c r="L24" s="894"/>
      <c r="M24" s="894"/>
      <c r="N24" s="899"/>
      <c r="O24" s="233">
        <v>2</v>
      </c>
      <c r="P24" s="233">
        <v>3</v>
      </c>
      <c r="Q24" s="232">
        <f t="shared" si="0"/>
        <v>6</v>
      </c>
      <c r="R24" s="234">
        <f t="shared" si="1"/>
        <v>3</v>
      </c>
      <c r="S24" s="232" t="str">
        <f t="shared" si="2"/>
        <v>Alto</v>
      </c>
      <c r="T24" s="588" t="s">
        <v>1068</v>
      </c>
      <c r="U24" s="588" t="s">
        <v>1093</v>
      </c>
      <c r="V24" s="898" t="s">
        <v>1094</v>
      </c>
      <c r="W24" s="564" t="s">
        <v>128</v>
      </c>
      <c r="X24" s="900" t="s">
        <v>128</v>
      </c>
      <c r="Y24" s="540"/>
      <c r="Z24" s="891" t="s">
        <v>139</v>
      </c>
    </row>
    <row r="25" spans="1:26" s="49" customFormat="1" ht="76.5" customHeight="1" x14ac:dyDescent="0.35">
      <c r="A25" s="1914"/>
      <c r="B25" s="1702"/>
      <c r="C25" s="585" t="s">
        <v>651</v>
      </c>
      <c r="D25" s="221" t="s">
        <v>137</v>
      </c>
      <c r="E25" s="11"/>
      <c r="F25" s="624" t="s">
        <v>66</v>
      </c>
      <c r="G25" s="624" t="s">
        <v>66</v>
      </c>
      <c r="H25" s="11"/>
      <c r="I25" s="11"/>
      <c r="J25" s="11"/>
      <c r="K25" s="11"/>
      <c r="L25" s="11"/>
      <c r="M25" s="11"/>
      <c r="N25" s="901"/>
      <c r="O25" s="233">
        <v>1</v>
      </c>
      <c r="P25" s="233">
        <v>3</v>
      </c>
      <c r="Q25" s="232">
        <f t="shared" si="0"/>
        <v>3</v>
      </c>
      <c r="R25" s="234">
        <v>2</v>
      </c>
      <c r="S25" s="232" t="s">
        <v>65</v>
      </c>
      <c r="T25" s="221" t="s">
        <v>1081</v>
      </c>
      <c r="U25" s="588" t="s">
        <v>1004</v>
      </c>
      <c r="V25" s="891" t="s">
        <v>139</v>
      </c>
      <c r="W25" s="17" t="s">
        <v>128</v>
      </c>
      <c r="X25" s="17" t="s">
        <v>128</v>
      </c>
      <c r="Y25" s="514" t="s">
        <v>1095</v>
      </c>
      <c r="Z25" s="902" t="s">
        <v>139</v>
      </c>
    </row>
    <row r="29" spans="1:26" s="903" customFormat="1" ht="20" x14ac:dyDescent="0.4">
      <c r="I29" s="886"/>
      <c r="J29" s="886"/>
      <c r="K29" s="886"/>
      <c r="L29" s="886"/>
      <c r="M29" s="886"/>
      <c r="N29" s="886"/>
      <c r="O29" s="904"/>
      <c r="P29" s="904"/>
      <c r="Q29" s="904"/>
      <c r="R29" s="904"/>
      <c r="S29" s="904"/>
      <c r="T29" s="905"/>
      <c r="U29" s="905"/>
      <c r="V29" s="905"/>
      <c r="W29" s="905"/>
      <c r="X29" s="905"/>
      <c r="Y29" s="905"/>
      <c r="Z29" s="905"/>
    </row>
    <row r="30" spans="1:26" x14ac:dyDescent="0.35">
      <c r="A30" s="258"/>
      <c r="B30" s="258"/>
      <c r="C30" s="258"/>
      <c r="D30" s="258"/>
      <c r="E30" s="258"/>
      <c r="F30" s="258"/>
      <c r="G30" s="258"/>
      <c r="H30" s="258"/>
    </row>
  </sheetData>
  <mergeCells count="27">
    <mergeCell ref="A14:Z14"/>
    <mergeCell ref="A6:Z6"/>
    <mergeCell ref="A8:Z8"/>
    <mergeCell ref="A10:Z10"/>
    <mergeCell ref="A11:Z11"/>
    <mergeCell ref="A12:Z12"/>
    <mergeCell ref="A15:Z15"/>
    <mergeCell ref="A16:A18"/>
    <mergeCell ref="E16:N16"/>
    <mergeCell ref="O16:S16"/>
    <mergeCell ref="T16:X16"/>
    <mergeCell ref="Y16:Y18"/>
    <mergeCell ref="Z16:Z18"/>
    <mergeCell ref="B17:B18"/>
    <mergeCell ref="C17:C18"/>
    <mergeCell ref="D17:D18"/>
    <mergeCell ref="V17:V18"/>
    <mergeCell ref="W17:X17"/>
    <mergeCell ref="O17:P17"/>
    <mergeCell ref="Q17:S17"/>
    <mergeCell ref="T17:T18"/>
    <mergeCell ref="U17:U18"/>
    <mergeCell ref="A19:A25"/>
    <mergeCell ref="B19:B25"/>
    <mergeCell ref="C23:C24"/>
    <mergeCell ref="E17:I17"/>
    <mergeCell ref="J17:N17"/>
  </mergeCells>
  <conditionalFormatting sqref="O25">
    <cfRule type="expression" dxfId="287" priority="28" stopIfTrue="1">
      <formula>$J25=3</formula>
    </cfRule>
    <cfRule type="expression" dxfId="286" priority="29" stopIfTrue="1">
      <formula>$J25=2</formula>
    </cfRule>
    <cfRule type="expression" dxfId="285" priority="30" stopIfTrue="1">
      <formula>$J25=1</formula>
    </cfRule>
  </conditionalFormatting>
  <conditionalFormatting sqref="P25">
    <cfRule type="expression" dxfId="284" priority="25" stopIfTrue="1">
      <formula>$K25=3</formula>
    </cfRule>
    <cfRule type="expression" dxfId="283" priority="26" stopIfTrue="1">
      <formula>$K25=2</formula>
    </cfRule>
    <cfRule type="expression" dxfId="282" priority="27" stopIfTrue="1">
      <formula>$K25=1</formula>
    </cfRule>
  </conditionalFormatting>
  <conditionalFormatting sqref="O25">
    <cfRule type="expression" dxfId="281" priority="22" stopIfTrue="1">
      <formula>$O25=3</formula>
    </cfRule>
    <cfRule type="expression" dxfId="280" priority="23" stopIfTrue="1">
      <formula>$O25=2</formula>
    </cfRule>
    <cfRule type="expression" dxfId="279" priority="24" stopIfTrue="1">
      <formula>$O25=1</formula>
    </cfRule>
  </conditionalFormatting>
  <conditionalFormatting sqref="P25">
    <cfRule type="expression" dxfId="278" priority="19" stopIfTrue="1">
      <formula>$P25=3</formula>
    </cfRule>
    <cfRule type="expression" dxfId="277" priority="20" stopIfTrue="1">
      <formula>$P25=2</formula>
    </cfRule>
    <cfRule type="expression" dxfId="276" priority="21" stopIfTrue="1">
      <formula>$P25=1</formula>
    </cfRule>
  </conditionalFormatting>
  <conditionalFormatting sqref="O19:O23">
    <cfRule type="expression" dxfId="275" priority="16" stopIfTrue="1">
      <formula>$J19=3</formula>
    </cfRule>
    <cfRule type="expression" dxfId="274" priority="17" stopIfTrue="1">
      <formula>$J19=2</formula>
    </cfRule>
    <cfRule type="expression" dxfId="273" priority="18" stopIfTrue="1">
      <formula>$J19=1</formula>
    </cfRule>
  </conditionalFormatting>
  <conditionalFormatting sqref="P19:P23">
    <cfRule type="expression" dxfId="272" priority="13" stopIfTrue="1">
      <formula>$K19=3</formula>
    </cfRule>
    <cfRule type="expression" dxfId="271" priority="14" stopIfTrue="1">
      <formula>$K19=2</formula>
    </cfRule>
    <cfRule type="expression" dxfId="270" priority="15" stopIfTrue="1">
      <formula>$K19=1</formula>
    </cfRule>
  </conditionalFormatting>
  <conditionalFormatting sqref="R19:S23">
    <cfRule type="expression" dxfId="269" priority="10" stopIfTrue="1">
      <formula>$R19=3</formula>
    </cfRule>
    <cfRule type="expression" dxfId="268" priority="11" stopIfTrue="1">
      <formula>$R19=2</formula>
    </cfRule>
    <cfRule type="expression" dxfId="267" priority="12" stopIfTrue="1">
      <formula>$R19=1</formula>
    </cfRule>
  </conditionalFormatting>
  <conditionalFormatting sqref="O19:O23">
    <cfRule type="expression" dxfId="266" priority="7" stopIfTrue="1">
      <formula>$O19=3</formula>
    </cfRule>
    <cfRule type="expression" dxfId="265" priority="8" stopIfTrue="1">
      <formula>$O19=2</formula>
    </cfRule>
    <cfRule type="expression" dxfId="264" priority="9" stopIfTrue="1">
      <formula>$O19=1</formula>
    </cfRule>
  </conditionalFormatting>
  <conditionalFormatting sqref="P19:P23">
    <cfRule type="expression" dxfId="263" priority="4" stopIfTrue="1">
      <formula>$P19=3</formula>
    </cfRule>
    <cfRule type="expression" dxfId="262" priority="5" stopIfTrue="1">
      <formula>$P19=2</formula>
    </cfRule>
    <cfRule type="expression" dxfId="261" priority="6" stopIfTrue="1">
      <formula>$P19=1</formula>
    </cfRule>
  </conditionalFormatting>
  <conditionalFormatting sqref="O24">
    <cfRule type="expression" dxfId="260" priority="43" stopIfTrue="1">
      <formula>$J24=3</formula>
    </cfRule>
    <cfRule type="expression" dxfId="259" priority="44" stopIfTrue="1">
      <formula>$J24=2</formula>
    </cfRule>
    <cfRule type="expression" dxfId="258" priority="45" stopIfTrue="1">
      <formula>$J24=1</formula>
    </cfRule>
  </conditionalFormatting>
  <conditionalFormatting sqref="P24">
    <cfRule type="expression" dxfId="257" priority="40" stopIfTrue="1">
      <formula>$K24=3</formula>
    </cfRule>
    <cfRule type="expression" dxfId="256" priority="41" stopIfTrue="1">
      <formula>$K24=2</formula>
    </cfRule>
    <cfRule type="expression" dxfId="255" priority="42" stopIfTrue="1">
      <formula>$K24=1</formula>
    </cfRule>
  </conditionalFormatting>
  <conditionalFormatting sqref="R24:S24">
    <cfRule type="expression" dxfId="254" priority="37" stopIfTrue="1">
      <formula>$R24=3</formula>
    </cfRule>
    <cfRule type="expression" dxfId="253" priority="38" stopIfTrue="1">
      <formula>$R24=2</formula>
    </cfRule>
    <cfRule type="expression" dxfId="252" priority="39" stopIfTrue="1">
      <formula>$R24=1</formula>
    </cfRule>
  </conditionalFormatting>
  <conditionalFormatting sqref="O24">
    <cfRule type="expression" dxfId="251" priority="34" stopIfTrue="1">
      <formula>$O24=3</formula>
    </cfRule>
    <cfRule type="expression" dxfId="250" priority="35" stopIfTrue="1">
      <formula>$O24=2</formula>
    </cfRule>
    <cfRule type="expression" dxfId="249" priority="36" stopIfTrue="1">
      <formula>$O24=1</formula>
    </cfRule>
  </conditionalFormatting>
  <conditionalFormatting sqref="P24">
    <cfRule type="expression" dxfId="248" priority="31" stopIfTrue="1">
      <formula>$P24=3</formula>
    </cfRule>
    <cfRule type="expression" dxfId="247" priority="32" stopIfTrue="1">
      <formula>$P24=2</formula>
    </cfRule>
    <cfRule type="expression" dxfId="246" priority="33" stopIfTrue="1">
      <formula>$P24=1</formula>
    </cfRule>
  </conditionalFormatting>
  <conditionalFormatting sqref="R25:S25">
    <cfRule type="expression" dxfId="245" priority="1" stopIfTrue="1">
      <formula>$R25=3</formula>
    </cfRule>
    <cfRule type="expression" dxfId="244" priority="2" stopIfTrue="1">
      <formula>$R25=2</formula>
    </cfRule>
    <cfRule type="expression" dxfId="243" priority="3" stopIfTrue="1">
      <formula>$R25=1</formula>
    </cfRule>
  </conditionalFormatting>
  <dataValidations count="8">
    <dataValidation type="whole" allowBlank="1" showInputMessage="1" showErrorMessage="1" sqref="O19:P25">
      <formula1>1</formula1>
      <formula2>3</formula2>
    </dataValidation>
    <dataValidation allowBlank="1" showInputMessage="1" showErrorMessage="1" promptTitle="Actividades de Control" prompt="Describir los mecanismos (politicas o procedimientos que aseguran la efectividad de la respuesta al riesgo." sqref="T17"/>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6:S16"/>
    <dataValidation allowBlank="1" showInputMessage="1" showErrorMessage="1" promptTitle="NUM:" prompt="Numero de manera consecutiva de los objetivos analizados." sqref="A16"/>
    <dataValidation allowBlank="1" showInputMessage="1" showErrorMessage="1" promptTitle="Fecha de Monitoreo " prompt="Oportunidad  en el cual el area responsable del seguimiento confirmara el cumplimiento del tiempo y forma de la actividad prevista." sqref="Z16:Z18"/>
    <dataValidation allowBlank="1" showInputMessage="1" showErrorMessage="1" promptTitle="IVO:" prompt="Indicador Objetivamente Verificable: Ser refiere a aquel producto que hace tangible el cumplimiento de la accion actividad de mitigacion planteada" sqref="Y16:Y18"/>
    <dataValidation allowBlank="1" showInputMessage="1" showErrorMessage="1" promptTitle="RIESGOS:" prompt="Transferir los riesgos identificados en la MER para cada objetivo." sqref="D17:D18"/>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7:B18"/>
  </dataValidations>
  <pageMargins left="0.23622047244094491" right="0.23622047244094491" top="0.43307086614173229" bottom="0.39370078740157483" header="0.27559055118110237" footer="0.15748031496062992"/>
  <pageSetup paperSize="5"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showGridLines="0" view="pageBreakPreview" zoomScale="25" zoomScaleNormal="60" zoomScaleSheetLayoutView="25" workbookViewId="0">
      <selection activeCell="B8" sqref="B8:X8"/>
    </sheetView>
  </sheetViews>
  <sheetFormatPr baseColWidth="10" defaultColWidth="11.453125" defaultRowHeight="15.5" x14ac:dyDescent="0.35"/>
  <cols>
    <col min="1" max="1" width="41" style="2" customWidth="1"/>
    <col min="2" max="2" width="28.453125" style="2" customWidth="1"/>
    <col min="3" max="3" width="32.54296875" style="2" customWidth="1"/>
    <col min="4" max="4" width="20.453125" style="2" customWidth="1"/>
    <col min="5" max="5" width="22.453125" style="2" customWidth="1"/>
    <col min="6" max="6" width="26.54296875" style="930" customWidth="1"/>
    <col min="7" max="7" width="9.54296875" style="20" customWidth="1"/>
    <col min="8" max="8" width="47.54296875" style="2" customWidth="1"/>
    <col min="9" max="9" width="15.453125" style="2" customWidth="1"/>
    <col min="10" max="10" width="7.453125" style="9" bestFit="1" customWidth="1"/>
    <col min="11" max="11" width="6.26953125" style="9" bestFit="1" customWidth="1"/>
    <col min="12" max="13" width="7.453125" style="9" bestFit="1" customWidth="1"/>
    <col min="14" max="14" width="6.26953125" style="9" bestFit="1" customWidth="1"/>
    <col min="15" max="21" width="7.453125" style="9" bestFit="1" customWidth="1"/>
    <col min="22" max="22" width="26.54296875" style="2" customWidth="1"/>
    <col min="23" max="23" width="22.1796875" style="2" customWidth="1"/>
    <col min="24" max="24" width="27.1796875" style="610" customWidth="1"/>
    <col min="25" max="25" width="22.54296875" style="2" customWidth="1"/>
    <col min="26" max="26" width="39.7265625" style="1" customWidth="1"/>
    <col min="27" max="27" width="25.453125" style="1" customWidth="1"/>
    <col min="28" max="28" width="2.36328125" style="1" customWidth="1"/>
    <col min="29" max="16384" width="11.453125" style="1"/>
  </cols>
  <sheetData>
    <row r="1" spans="1:27" x14ac:dyDescent="0.35">
      <c r="A1" s="1"/>
      <c r="B1" s="1"/>
      <c r="C1" s="1"/>
      <c r="D1" s="1"/>
      <c r="E1" s="1"/>
      <c r="F1" s="906"/>
      <c r="G1" s="907"/>
      <c r="H1" s="1"/>
      <c r="I1" s="1"/>
      <c r="J1" s="8"/>
      <c r="K1" s="8"/>
      <c r="L1" s="8"/>
      <c r="M1" s="8"/>
      <c r="N1" s="8"/>
      <c r="O1" s="8"/>
      <c r="P1" s="8"/>
      <c r="Q1" s="8"/>
      <c r="R1" s="8"/>
      <c r="S1" s="8"/>
      <c r="X1" s="908"/>
    </row>
    <row r="2" spans="1:27" ht="18.75" customHeight="1" x14ac:dyDescent="0.35">
      <c r="A2" s="909"/>
      <c r="B2" s="38"/>
      <c r="C2" s="1"/>
      <c r="D2" s="1"/>
      <c r="E2" s="1"/>
      <c r="F2" s="906"/>
      <c r="G2" s="907"/>
      <c r="H2" s="1"/>
      <c r="I2" s="1"/>
      <c r="J2" s="8"/>
      <c r="K2" s="8"/>
      <c r="L2" s="8"/>
      <c r="M2" s="8"/>
      <c r="N2" s="8"/>
      <c r="O2" s="8"/>
      <c r="P2" s="8"/>
      <c r="Q2" s="8"/>
      <c r="R2" s="8"/>
      <c r="S2" s="8"/>
      <c r="T2" s="8"/>
      <c r="V2" s="1"/>
      <c r="X2" s="908"/>
    </row>
    <row r="3" spans="1:27" x14ac:dyDescent="0.35">
      <c r="A3" s="1"/>
      <c r="B3" s="1"/>
      <c r="C3" s="1"/>
      <c r="D3" s="1"/>
      <c r="E3" s="1"/>
      <c r="F3" s="906"/>
      <c r="G3" s="907"/>
      <c r="H3" s="1"/>
      <c r="I3" s="1"/>
      <c r="J3" s="8"/>
      <c r="K3" s="8"/>
      <c r="L3" s="8"/>
      <c r="M3" s="8"/>
      <c r="N3" s="8"/>
      <c r="O3" s="8"/>
      <c r="P3" s="8"/>
      <c r="Q3" s="8"/>
      <c r="R3" s="8"/>
      <c r="S3" s="8"/>
      <c r="T3" s="8"/>
      <c r="U3" s="8"/>
      <c r="V3" s="1"/>
      <c r="X3" s="908"/>
    </row>
    <row r="4" spans="1:27" x14ac:dyDescent="0.35">
      <c r="A4" s="1"/>
      <c r="B4" s="1"/>
      <c r="C4" s="1"/>
      <c r="D4" s="1"/>
      <c r="E4" s="1"/>
      <c r="F4" s="906"/>
      <c r="G4" s="907"/>
      <c r="H4" s="1"/>
      <c r="I4" s="1"/>
      <c r="J4" s="8"/>
      <c r="K4" s="8"/>
      <c r="L4" s="8"/>
      <c r="M4" s="8"/>
      <c r="N4" s="8"/>
      <c r="O4" s="8"/>
      <c r="P4" s="8"/>
      <c r="Q4" s="8"/>
      <c r="R4" s="8"/>
      <c r="S4" s="8"/>
      <c r="T4" s="8"/>
      <c r="V4" s="1"/>
      <c r="X4" s="908"/>
    </row>
    <row r="5" spans="1:27" ht="6" customHeight="1" x14ac:dyDescent="0.35">
      <c r="A5" s="1"/>
      <c r="B5" s="1"/>
      <c r="C5" s="1"/>
      <c r="D5" s="1"/>
      <c r="E5" s="1"/>
      <c r="F5" s="906"/>
      <c r="G5" s="907"/>
      <c r="H5" s="1"/>
      <c r="I5" s="1"/>
      <c r="J5" s="8"/>
      <c r="K5" s="8"/>
      <c r="L5" s="8"/>
      <c r="M5" s="8"/>
      <c r="N5" s="8"/>
      <c r="O5" s="8"/>
      <c r="P5" s="8"/>
      <c r="Q5" s="8"/>
      <c r="R5" s="8"/>
      <c r="S5" s="8"/>
      <c r="T5" s="8"/>
      <c r="U5" s="8"/>
      <c r="V5" s="1"/>
      <c r="W5" s="1"/>
      <c r="X5" s="908"/>
    </row>
    <row r="6" spans="1:27" s="431" customFormat="1" ht="20.5" x14ac:dyDescent="0.45">
      <c r="A6" s="1706" t="s">
        <v>9</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2"/>
    </row>
    <row r="7" spans="1:27" s="431" customFormat="1" ht="20.5" x14ac:dyDescent="0.45">
      <c r="A7" s="1706" t="s">
        <v>404</v>
      </c>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910"/>
    </row>
    <row r="8" spans="1:27" ht="22.5" customHeight="1" x14ac:dyDescent="0.35">
      <c r="A8" s="911" t="s">
        <v>10</v>
      </c>
      <c r="B8" s="1924" t="s">
        <v>1096</v>
      </c>
      <c r="C8" s="1924"/>
      <c r="D8" s="1924"/>
      <c r="E8" s="1924"/>
      <c r="F8" s="1924"/>
      <c r="G8" s="1924"/>
      <c r="H8" s="1924"/>
      <c r="I8" s="1924"/>
      <c r="J8" s="1924"/>
      <c r="K8" s="1924"/>
      <c r="L8" s="1924"/>
      <c r="M8" s="1924"/>
      <c r="N8" s="1924"/>
      <c r="O8" s="1924"/>
      <c r="P8" s="1924"/>
      <c r="Q8" s="1924"/>
      <c r="R8" s="1924"/>
      <c r="S8" s="1924"/>
      <c r="T8" s="1924"/>
      <c r="U8" s="1924"/>
      <c r="V8" s="1924"/>
      <c r="W8" s="1924"/>
      <c r="X8" s="1924"/>
    </row>
    <row r="9" spans="1:27" ht="48" customHeight="1" x14ac:dyDescent="0.35">
      <c r="A9" s="574" t="s">
        <v>32</v>
      </c>
      <c r="B9" s="1651" t="s">
        <v>33</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row>
    <row r="10" spans="1:27" ht="48" customHeight="1" x14ac:dyDescent="0.35">
      <c r="A10" s="574" t="s">
        <v>35</v>
      </c>
      <c r="B10" s="1651" t="s">
        <v>36</v>
      </c>
      <c r="C10" s="1651"/>
      <c r="D10" s="1651"/>
      <c r="E10" s="1651"/>
      <c r="F10" s="1651"/>
      <c r="G10" s="1651"/>
      <c r="H10" s="1651"/>
      <c r="I10" s="1651"/>
      <c r="J10" s="1651"/>
      <c r="K10" s="1651"/>
      <c r="L10" s="1651"/>
      <c r="M10" s="1651"/>
      <c r="N10" s="1651"/>
      <c r="O10" s="1651"/>
      <c r="P10" s="1651"/>
      <c r="Q10" s="1651"/>
      <c r="R10" s="1651"/>
      <c r="S10" s="1651"/>
      <c r="T10" s="1651"/>
      <c r="U10" s="1651"/>
      <c r="V10" s="1651"/>
      <c r="W10" s="1651"/>
      <c r="X10" s="1651"/>
      <c r="Y10" s="1651"/>
      <c r="Z10" s="1651"/>
      <c r="AA10" s="1651"/>
    </row>
    <row r="11" spans="1:27" s="55" customFormat="1" ht="15" customHeight="1" x14ac:dyDescent="0.35">
      <c r="A11" s="57">
        <v>1</v>
      </c>
      <c r="B11" s="57">
        <v>2</v>
      </c>
      <c r="C11" s="57">
        <v>3</v>
      </c>
      <c r="D11" s="57">
        <v>4</v>
      </c>
      <c r="E11" s="57">
        <v>5</v>
      </c>
      <c r="F11" s="57">
        <v>6</v>
      </c>
      <c r="G11" s="1580">
        <v>7</v>
      </c>
      <c r="H11" s="1580"/>
      <c r="I11" s="57">
        <v>8</v>
      </c>
      <c r="J11" s="1925">
        <v>9</v>
      </c>
      <c r="K11" s="1925"/>
      <c r="L11" s="1925"/>
      <c r="M11" s="1925"/>
      <c r="N11" s="1925"/>
      <c r="O11" s="1925"/>
      <c r="P11" s="1925"/>
      <c r="Q11" s="1925"/>
      <c r="R11" s="1925"/>
      <c r="S11" s="1925"/>
      <c r="T11" s="1925"/>
      <c r="U11" s="1925"/>
      <c r="V11" s="57">
        <v>10</v>
      </c>
      <c r="W11" s="57">
        <v>11</v>
      </c>
      <c r="X11" s="57">
        <v>12</v>
      </c>
      <c r="Y11" s="57">
        <v>13</v>
      </c>
      <c r="Z11" s="57">
        <v>14</v>
      </c>
      <c r="AA11" s="57">
        <v>15</v>
      </c>
    </row>
    <row r="12" spans="1:27" s="56" customFormat="1" ht="15.75" customHeight="1" x14ac:dyDescent="0.35">
      <c r="A12" s="1517" t="s">
        <v>13</v>
      </c>
      <c r="B12" s="1517" t="s">
        <v>14</v>
      </c>
      <c r="C12" s="1517" t="s">
        <v>15</v>
      </c>
      <c r="D12" s="1501" t="s">
        <v>149</v>
      </c>
      <c r="E12" s="1571" t="s">
        <v>183</v>
      </c>
      <c r="F12" s="1501" t="s">
        <v>18</v>
      </c>
      <c r="G12" s="1517" t="s">
        <v>42</v>
      </c>
      <c r="H12" s="1517" t="s">
        <v>16</v>
      </c>
      <c r="I12" s="1501" t="s">
        <v>183</v>
      </c>
      <c r="J12" s="1923" t="s">
        <v>46</v>
      </c>
      <c r="K12" s="1923"/>
      <c r="L12" s="1923"/>
      <c r="M12" s="1923"/>
      <c r="N12" s="1923"/>
      <c r="O12" s="1923"/>
      <c r="P12" s="1923"/>
      <c r="Q12" s="1923"/>
      <c r="R12" s="1923"/>
      <c r="S12" s="1923"/>
      <c r="T12" s="1923"/>
      <c r="U12" s="1923"/>
      <c r="V12" s="1517" t="s">
        <v>17</v>
      </c>
      <c r="W12" s="1501" t="s">
        <v>47</v>
      </c>
      <c r="X12" s="1501"/>
      <c r="Y12" s="1586" t="s">
        <v>19</v>
      </c>
      <c r="Z12" s="1586" t="s">
        <v>20</v>
      </c>
      <c r="AA12" s="1501" t="s">
        <v>184</v>
      </c>
    </row>
    <row r="13" spans="1:27" s="48" customFormat="1" ht="15" x14ac:dyDescent="0.35">
      <c r="A13" s="1517"/>
      <c r="B13" s="1517"/>
      <c r="C13" s="1517"/>
      <c r="D13" s="1501"/>
      <c r="E13" s="1572"/>
      <c r="F13" s="1501"/>
      <c r="G13" s="1517"/>
      <c r="H13" s="1517"/>
      <c r="I13" s="1501"/>
      <c r="J13" s="1705" t="s">
        <v>21</v>
      </c>
      <c r="K13" s="1705"/>
      <c r="L13" s="1705"/>
      <c r="M13" s="1705" t="s">
        <v>22</v>
      </c>
      <c r="N13" s="1705"/>
      <c r="O13" s="1705"/>
      <c r="P13" s="1705" t="s">
        <v>23</v>
      </c>
      <c r="Q13" s="1705"/>
      <c r="R13" s="1705"/>
      <c r="S13" s="1705" t="s">
        <v>24</v>
      </c>
      <c r="T13" s="1705"/>
      <c r="U13" s="1705"/>
      <c r="V13" s="1517"/>
      <c r="W13" s="1501" t="s">
        <v>48</v>
      </c>
      <c r="X13" s="1501" t="s">
        <v>49</v>
      </c>
      <c r="Y13" s="1586"/>
      <c r="Z13" s="1586"/>
      <c r="AA13" s="1501"/>
    </row>
    <row r="14" spans="1:27" s="48" customFormat="1" ht="15" x14ac:dyDescent="0.35">
      <c r="A14" s="1517"/>
      <c r="B14" s="1517"/>
      <c r="C14" s="1517"/>
      <c r="D14" s="1501"/>
      <c r="E14" s="1573"/>
      <c r="F14" s="1501"/>
      <c r="G14" s="1517"/>
      <c r="H14" s="1517"/>
      <c r="I14" s="1501"/>
      <c r="J14" s="435" t="s">
        <v>0</v>
      </c>
      <c r="K14" s="435" t="s">
        <v>1</v>
      </c>
      <c r="L14" s="435" t="s">
        <v>2</v>
      </c>
      <c r="M14" s="435" t="s">
        <v>3</v>
      </c>
      <c r="N14" s="435" t="s">
        <v>2</v>
      </c>
      <c r="O14" s="435" t="s">
        <v>4</v>
      </c>
      <c r="P14" s="435" t="s">
        <v>25</v>
      </c>
      <c r="Q14" s="435" t="s">
        <v>3</v>
      </c>
      <c r="R14" s="435" t="s">
        <v>5</v>
      </c>
      <c r="S14" s="435" t="s">
        <v>6</v>
      </c>
      <c r="T14" s="435" t="s">
        <v>7</v>
      </c>
      <c r="U14" s="435" t="s">
        <v>8</v>
      </c>
      <c r="V14" s="1517"/>
      <c r="W14" s="1501"/>
      <c r="X14" s="1501"/>
      <c r="Y14" s="1586"/>
      <c r="Z14" s="1586"/>
      <c r="AA14" s="1501"/>
    </row>
    <row r="15" spans="1:27" ht="120" customHeight="1" x14ac:dyDescent="0.35">
      <c r="A15" s="1563" t="s">
        <v>1097</v>
      </c>
      <c r="B15" s="333" t="s">
        <v>1098</v>
      </c>
      <c r="C15" s="913">
        <v>1</v>
      </c>
      <c r="D15" s="352" t="s">
        <v>1099</v>
      </c>
      <c r="E15" s="1919">
        <v>0.85</v>
      </c>
      <c r="F15" s="1563" t="s">
        <v>1100</v>
      </c>
      <c r="G15" s="510">
        <v>1</v>
      </c>
      <c r="H15" s="340" t="s">
        <v>1101</v>
      </c>
      <c r="I15" s="833">
        <v>0.1</v>
      </c>
      <c r="J15" s="512">
        <v>1</v>
      </c>
      <c r="K15" s="512">
        <v>1</v>
      </c>
      <c r="L15" s="512">
        <v>1</v>
      </c>
      <c r="M15" s="512">
        <v>1</v>
      </c>
      <c r="N15" s="512">
        <v>1</v>
      </c>
      <c r="O15" s="512">
        <v>1</v>
      </c>
      <c r="P15" s="512">
        <v>1</v>
      </c>
      <c r="Q15" s="512">
        <v>1</v>
      </c>
      <c r="R15" s="512">
        <v>1</v>
      </c>
      <c r="S15" s="512">
        <v>1</v>
      </c>
      <c r="T15" s="512">
        <v>1</v>
      </c>
      <c r="U15" s="512">
        <v>1</v>
      </c>
      <c r="V15" s="333" t="s">
        <v>1102</v>
      </c>
      <c r="W15" s="1557" t="s">
        <v>1103</v>
      </c>
      <c r="X15" s="1563" t="s">
        <v>1104</v>
      </c>
      <c r="Y15" s="914"/>
      <c r="Z15" s="915"/>
      <c r="AA15" s="41"/>
    </row>
    <row r="16" spans="1:27" ht="120" customHeight="1" x14ac:dyDescent="0.35">
      <c r="A16" s="1563"/>
      <c r="B16" s="333" t="s">
        <v>1105</v>
      </c>
      <c r="C16" s="352" t="s">
        <v>1106</v>
      </c>
      <c r="D16" s="352" t="s">
        <v>1107</v>
      </c>
      <c r="E16" s="1920"/>
      <c r="F16" s="1563"/>
      <c r="G16" s="916">
        <v>2</v>
      </c>
      <c r="H16" s="374" t="s">
        <v>1108</v>
      </c>
      <c r="I16" s="833">
        <v>0.25</v>
      </c>
      <c r="J16" s="512">
        <v>1</v>
      </c>
      <c r="K16" s="512">
        <v>1</v>
      </c>
      <c r="L16" s="512">
        <v>1</v>
      </c>
      <c r="M16" s="512">
        <v>1</v>
      </c>
      <c r="N16" s="512">
        <v>1</v>
      </c>
      <c r="O16" s="512">
        <v>1</v>
      </c>
      <c r="P16" s="512">
        <v>1</v>
      </c>
      <c r="Q16" s="512">
        <v>1</v>
      </c>
      <c r="R16" s="512">
        <v>1</v>
      </c>
      <c r="S16" s="512">
        <v>1</v>
      </c>
      <c r="T16" s="512">
        <v>1</v>
      </c>
      <c r="U16" s="512">
        <v>1</v>
      </c>
      <c r="V16" s="333" t="s">
        <v>1109</v>
      </c>
      <c r="W16" s="1558"/>
      <c r="X16" s="1563"/>
      <c r="Y16" s="914"/>
      <c r="Z16" s="915"/>
      <c r="AA16" s="41"/>
    </row>
    <row r="17" spans="1:29" ht="120" customHeight="1" x14ac:dyDescent="0.35">
      <c r="A17" s="1563"/>
      <c r="B17" s="1541" t="s">
        <v>1110</v>
      </c>
      <c r="C17" s="1541" t="s">
        <v>1111</v>
      </c>
      <c r="D17" s="1830" t="s">
        <v>1112</v>
      </c>
      <c r="E17" s="1920"/>
      <c r="F17" s="1563"/>
      <c r="G17" s="510">
        <v>3</v>
      </c>
      <c r="H17" s="374" t="s">
        <v>1113</v>
      </c>
      <c r="I17" s="833">
        <v>0.15</v>
      </c>
      <c r="J17" s="512">
        <v>1</v>
      </c>
      <c r="K17" s="512">
        <v>1</v>
      </c>
      <c r="L17" s="512">
        <v>1</v>
      </c>
      <c r="M17" s="512">
        <v>1</v>
      </c>
      <c r="N17" s="512">
        <v>1</v>
      </c>
      <c r="O17" s="512">
        <v>1</v>
      </c>
      <c r="P17" s="512">
        <v>1</v>
      </c>
      <c r="Q17" s="512">
        <v>1</v>
      </c>
      <c r="R17" s="512">
        <v>1</v>
      </c>
      <c r="S17" s="512">
        <v>1</v>
      </c>
      <c r="T17" s="512">
        <v>1</v>
      </c>
      <c r="U17" s="512">
        <v>1</v>
      </c>
      <c r="V17" s="333" t="s">
        <v>1109</v>
      </c>
      <c r="W17" s="1558"/>
      <c r="X17" s="1563"/>
      <c r="Y17" s="914"/>
      <c r="Z17" s="915"/>
      <c r="AA17" s="41"/>
    </row>
    <row r="18" spans="1:29" ht="120" customHeight="1" x14ac:dyDescent="0.35">
      <c r="A18" s="1563"/>
      <c r="B18" s="1922"/>
      <c r="C18" s="1922"/>
      <c r="D18" s="1832"/>
      <c r="E18" s="1920"/>
      <c r="F18" s="1563"/>
      <c r="G18" s="510">
        <v>4</v>
      </c>
      <c r="H18" s="62" t="s">
        <v>1114</v>
      </c>
      <c r="I18" s="833">
        <v>0.1</v>
      </c>
      <c r="J18" s="512">
        <v>1</v>
      </c>
      <c r="K18" s="512">
        <v>1</v>
      </c>
      <c r="L18" s="512">
        <v>1</v>
      </c>
      <c r="M18" s="512">
        <v>1</v>
      </c>
      <c r="N18" s="512">
        <v>1</v>
      </c>
      <c r="O18" s="512">
        <v>1</v>
      </c>
      <c r="P18" s="512">
        <v>1</v>
      </c>
      <c r="Q18" s="512">
        <v>1</v>
      </c>
      <c r="R18" s="512">
        <v>1</v>
      </c>
      <c r="S18" s="512">
        <v>1</v>
      </c>
      <c r="T18" s="512">
        <v>1</v>
      </c>
      <c r="U18" s="512">
        <v>1</v>
      </c>
      <c r="V18" s="333" t="s">
        <v>1109</v>
      </c>
      <c r="W18" s="1558"/>
      <c r="X18" s="1563"/>
      <c r="Y18" s="914"/>
      <c r="Z18" s="915"/>
      <c r="AA18" s="41"/>
    </row>
    <row r="19" spans="1:29" ht="120" customHeight="1" x14ac:dyDescent="0.35">
      <c r="A19" s="1563"/>
      <c r="B19" s="1557" t="s">
        <v>1115</v>
      </c>
      <c r="C19" s="1567" t="s">
        <v>1116</v>
      </c>
      <c r="D19" s="1567" t="s">
        <v>1117</v>
      </c>
      <c r="E19" s="1920"/>
      <c r="F19" s="1563"/>
      <c r="G19" s="916">
        <v>5</v>
      </c>
      <c r="H19" s="333" t="s">
        <v>1118</v>
      </c>
      <c r="I19" s="833">
        <v>0.25</v>
      </c>
      <c r="J19" s="512">
        <v>1</v>
      </c>
      <c r="K19" s="512">
        <v>1</v>
      </c>
      <c r="L19" s="512">
        <v>1</v>
      </c>
      <c r="M19" s="512">
        <v>1</v>
      </c>
      <c r="N19" s="512">
        <v>1</v>
      </c>
      <c r="O19" s="512">
        <v>1</v>
      </c>
      <c r="P19" s="512">
        <v>1</v>
      </c>
      <c r="Q19" s="512">
        <v>1</v>
      </c>
      <c r="R19" s="512">
        <v>1</v>
      </c>
      <c r="S19" s="512">
        <v>1</v>
      </c>
      <c r="T19" s="512">
        <v>1</v>
      </c>
      <c r="U19" s="512">
        <v>1</v>
      </c>
      <c r="V19" s="333" t="s">
        <v>1109</v>
      </c>
      <c r="W19" s="1558"/>
      <c r="X19" s="1563"/>
      <c r="Y19" s="917"/>
      <c r="Z19" s="918"/>
      <c r="AA19" s="41"/>
    </row>
    <row r="20" spans="1:29" ht="120" customHeight="1" x14ac:dyDescent="0.35">
      <c r="A20" s="1563"/>
      <c r="B20" s="1558"/>
      <c r="C20" s="1568"/>
      <c r="D20" s="1568"/>
      <c r="E20" s="1920"/>
      <c r="F20" s="1563"/>
      <c r="G20" s="510">
        <v>6</v>
      </c>
      <c r="H20" s="340" t="s">
        <v>1119</v>
      </c>
      <c r="I20" s="919">
        <v>0.05</v>
      </c>
      <c r="J20" s="920">
        <v>1</v>
      </c>
      <c r="K20" s="920">
        <v>1</v>
      </c>
      <c r="L20" s="920">
        <v>1</v>
      </c>
      <c r="M20" s="920">
        <v>1</v>
      </c>
      <c r="N20" s="920">
        <v>1</v>
      </c>
      <c r="O20" s="920">
        <v>1</v>
      </c>
      <c r="P20" s="920">
        <v>1</v>
      </c>
      <c r="Q20" s="920">
        <v>1</v>
      </c>
      <c r="R20" s="920">
        <v>1</v>
      </c>
      <c r="S20" s="920">
        <v>1</v>
      </c>
      <c r="T20" s="920">
        <v>1</v>
      </c>
      <c r="U20" s="920">
        <v>1</v>
      </c>
      <c r="V20" s="684" t="s">
        <v>1120</v>
      </c>
      <c r="W20" s="1558"/>
      <c r="X20" s="1563"/>
      <c r="Y20" s="921"/>
      <c r="Z20" s="540"/>
      <c r="AA20" s="41"/>
    </row>
    <row r="21" spans="1:29" ht="120" customHeight="1" x14ac:dyDescent="0.35">
      <c r="A21" s="1563"/>
      <c r="B21" s="1559"/>
      <c r="C21" s="1630"/>
      <c r="D21" s="1568"/>
      <c r="E21" s="1921"/>
      <c r="F21" s="1563"/>
      <c r="G21" s="510">
        <v>7</v>
      </c>
      <c r="H21" s="333" t="s">
        <v>1121</v>
      </c>
      <c r="I21" s="833">
        <v>0.1</v>
      </c>
      <c r="J21" s="512">
        <v>1</v>
      </c>
      <c r="K21" s="512">
        <v>1</v>
      </c>
      <c r="L21" s="512">
        <v>1</v>
      </c>
      <c r="M21" s="512">
        <v>1</v>
      </c>
      <c r="N21" s="512">
        <v>1</v>
      </c>
      <c r="O21" s="512">
        <v>1</v>
      </c>
      <c r="P21" s="512">
        <v>1</v>
      </c>
      <c r="Q21" s="512">
        <v>1</v>
      </c>
      <c r="R21" s="512">
        <v>1</v>
      </c>
      <c r="S21" s="512">
        <v>1</v>
      </c>
      <c r="T21" s="512">
        <v>1</v>
      </c>
      <c r="U21" s="512">
        <v>1</v>
      </c>
      <c r="V21" s="333" t="s">
        <v>1122</v>
      </c>
      <c r="W21" s="1558"/>
      <c r="X21" s="1563"/>
      <c r="Y21" s="922"/>
      <c r="Z21" s="923"/>
      <c r="AA21" s="922"/>
      <c r="AB21" s="924"/>
      <c r="AC21" s="925"/>
    </row>
    <row r="22" spans="1:29" ht="42" customHeight="1" x14ac:dyDescent="0.35">
      <c r="A22" s="1563" t="s">
        <v>535</v>
      </c>
      <c r="B22" s="1563" t="s">
        <v>1123</v>
      </c>
      <c r="C22" s="1629" t="s">
        <v>195</v>
      </c>
      <c r="D22" s="1567"/>
      <c r="E22" s="1631">
        <v>0.15</v>
      </c>
      <c r="F22" s="1622" t="s">
        <v>257</v>
      </c>
      <c r="G22" s="916">
        <v>8</v>
      </c>
      <c r="H22" s="338" t="s">
        <v>26</v>
      </c>
      <c r="I22" s="462">
        <v>0.13</v>
      </c>
      <c r="J22" s="630"/>
      <c r="K22" s="630"/>
      <c r="L22" s="630"/>
      <c r="M22" s="630"/>
      <c r="N22" s="630"/>
      <c r="O22" s="630"/>
      <c r="P22" s="926">
        <v>0.5</v>
      </c>
      <c r="Q22" s="926">
        <v>1</v>
      </c>
      <c r="R22" s="630"/>
      <c r="S22" s="630"/>
      <c r="T22" s="630"/>
      <c r="U22" s="630"/>
      <c r="V22" s="1828" t="s">
        <v>1122</v>
      </c>
      <c r="W22" s="1827" t="s">
        <v>137</v>
      </c>
      <c r="X22" s="1563" t="s">
        <v>138</v>
      </c>
      <c r="Y22" s="340"/>
      <c r="Z22" s="460"/>
      <c r="AA22" s="461"/>
      <c r="AB22" s="2"/>
      <c r="AC22" s="2"/>
    </row>
    <row r="23" spans="1:29" ht="42" customHeight="1" x14ac:dyDescent="0.4">
      <c r="A23" s="1563"/>
      <c r="B23" s="1563"/>
      <c r="C23" s="1629"/>
      <c r="D23" s="1568"/>
      <c r="E23" s="1632"/>
      <c r="F23" s="1623"/>
      <c r="G23" s="510">
        <v>9</v>
      </c>
      <c r="H23" s="338" t="s">
        <v>27</v>
      </c>
      <c r="I23" s="462">
        <v>0.1</v>
      </c>
      <c r="J23" s="630"/>
      <c r="K23" s="630"/>
      <c r="L23" s="630"/>
      <c r="M23" s="630"/>
      <c r="N23" s="630"/>
      <c r="O23" s="630"/>
      <c r="P23" s="926">
        <v>0.5</v>
      </c>
      <c r="Q23" s="926">
        <v>1</v>
      </c>
      <c r="R23" s="630"/>
      <c r="S23" s="630"/>
      <c r="T23" s="630"/>
      <c r="U23" s="630"/>
      <c r="V23" s="1828"/>
      <c r="W23" s="1828"/>
      <c r="X23" s="1563"/>
      <c r="Y23" s="340"/>
      <c r="Z23" s="289"/>
      <c r="AA23" s="463"/>
      <c r="AB23" s="2"/>
      <c r="AC23" s="2"/>
    </row>
    <row r="24" spans="1:29" ht="42" customHeight="1" x14ac:dyDescent="0.4">
      <c r="A24" s="1563"/>
      <c r="B24" s="1563"/>
      <c r="C24" s="1629"/>
      <c r="D24" s="1568"/>
      <c r="E24" s="1632"/>
      <c r="F24" s="1623"/>
      <c r="G24" s="510">
        <v>10</v>
      </c>
      <c r="H24" s="338" t="s">
        <v>28</v>
      </c>
      <c r="I24" s="462">
        <v>0.1</v>
      </c>
      <c r="J24" s="630"/>
      <c r="K24" s="630"/>
      <c r="L24" s="630"/>
      <c r="M24" s="630"/>
      <c r="N24" s="630"/>
      <c r="O24" s="630"/>
      <c r="P24" s="926">
        <v>0.5</v>
      </c>
      <c r="Q24" s="926">
        <v>1</v>
      </c>
      <c r="R24" s="630"/>
      <c r="S24" s="630"/>
      <c r="T24" s="630"/>
      <c r="U24" s="630"/>
      <c r="V24" s="1828"/>
      <c r="W24" s="1828"/>
      <c r="X24" s="1563"/>
      <c r="Y24" s="340"/>
      <c r="Z24" s="289"/>
      <c r="AA24" s="463"/>
      <c r="AB24" s="2"/>
      <c r="AC24" s="2"/>
    </row>
    <row r="25" spans="1:29" ht="42" customHeight="1" x14ac:dyDescent="0.4">
      <c r="A25" s="1563"/>
      <c r="B25" s="1563" t="s">
        <v>538</v>
      </c>
      <c r="C25" s="1564">
        <v>0.98</v>
      </c>
      <c r="D25" s="1568"/>
      <c r="E25" s="1632"/>
      <c r="F25" s="1623"/>
      <c r="G25" s="916">
        <v>11</v>
      </c>
      <c r="H25" s="338" t="s">
        <v>156</v>
      </c>
      <c r="I25" s="462">
        <v>0.15</v>
      </c>
      <c r="J25" s="630"/>
      <c r="K25" s="630"/>
      <c r="L25" s="630"/>
      <c r="M25" s="630"/>
      <c r="N25" s="630"/>
      <c r="O25" s="630"/>
      <c r="P25" s="630"/>
      <c r="Q25" s="630"/>
      <c r="R25" s="630"/>
      <c r="S25" s="630"/>
      <c r="T25" s="630"/>
      <c r="U25" s="926">
        <v>1</v>
      </c>
      <c r="V25" s="1828"/>
      <c r="W25" s="1828"/>
      <c r="X25" s="1563"/>
      <c r="Y25" s="340"/>
      <c r="Z25" s="289"/>
      <c r="AA25" s="463"/>
      <c r="AB25" s="2"/>
      <c r="AC25" s="2"/>
    </row>
    <row r="26" spans="1:29" ht="42" customHeight="1" x14ac:dyDescent="0.4">
      <c r="A26" s="1563"/>
      <c r="B26" s="1563"/>
      <c r="C26" s="1564"/>
      <c r="D26" s="1568"/>
      <c r="E26" s="1632"/>
      <c r="F26" s="1623"/>
      <c r="G26" s="510">
        <v>12</v>
      </c>
      <c r="H26" s="338" t="s">
        <v>235</v>
      </c>
      <c r="I26" s="927">
        <v>0.02</v>
      </c>
      <c r="J26" s="926"/>
      <c r="K26" s="926"/>
      <c r="L26" s="926"/>
      <c r="M26" s="926"/>
      <c r="N26" s="926"/>
      <c r="O26" s="926"/>
      <c r="P26" s="926"/>
      <c r="Q26" s="926"/>
      <c r="R26" s="926"/>
      <c r="S26" s="926"/>
      <c r="T26" s="926"/>
      <c r="U26" s="926">
        <v>1</v>
      </c>
      <c r="V26" s="1828"/>
      <c r="W26" s="1828"/>
      <c r="X26" s="1563"/>
      <c r="Y26" s="340"/>
      <c r="Z26" s="289"/>
      <c r="AA26" s="463"/>
      <c r="AB26" s="2"/>
      <c r="AC26" s="2"/>
    </row>
    <row r="27" spans="1:29" ht="42" customHeight="1" x14ac:dyDescent="0.4">
      <c r="A27" s="1563"/>
      <c r="B27" s="1557" t="s">
        <v>539</v>
      </c>
      <c r="C27" s="1917" t="s">
        <v>157</v>
      </c>
      <c r="D27" s="1568"/>
      <c r="E27" s="1632"/>
      <c r="F27" s="1623"/>
      <c r="G27" s="510">
        <v>13</v>
      </c>
      <c r="H27" s="338" t="s">
        <v>29</v>
      </c>
      <c r="I27" s="462">
        <v>0.1</v>
      </c>
      <c r="J27" s="322"/>
      <c r="K27" s="926"/>
      <c r="L27" s="926">
        <v>1</v>
      </c>
      <c r="M27" s="322"/>
      <c r="N27" s="926"/>
      <c r="O27" s="926">
        <v>1</v>
      </c>
      <c r="P27" s="322"/>
      <c r="Q27" s="926"/>
      <c r="R27" s="926">
        <v>1</v>
      </c>
      <c r="S27" s="322"/>
      <c r="T27" s="926"/>
      <c r="U27" s="926">
        <v>1</v>
      </c>
      <c r="V27" s="1828"/>
      <c r="W27" s="1828"/>
      <c r="X27" s="1563"/>
      <c r="Y27" s="340"/>
      <c r="Z27" s="289"/>
      <c r="AA27" s="463"/>
      <c r="AB27" s="2"/>
      <c r="AC27" s="2"/>
    </row>
    <row r="28" spans="1:29" ht="42" customHeight="1" x14ac:dyDescent="0.4">
      <c r="A28" s="1563"/>
      <c r="B28" s="1559"/>
      <c r="C28" s="1918"/>
      <c r="D28" s="1568"/>
      <c r="E28" s="1632"/>
      <c r="F28" s="1623"/>
      <c r="G28" s="916">
        <v>14</v>
      </c>
      <c r="H28" s="340" t="s">
        <v>236</v>
      </c>
      <c r="I28" s="462">
        <v>0.05</v>
      </c>
      <c r="J28" s="322"/>
      <c r="K28" s="928"/>
      <c r="L28" s="928"/>
      <c r="M28" s="928"/>
      <c r="N28" s="926"/>
      <c r="O28" s="928"/>
      <c r="P28" s="928"/>
      <c r="Q28" s="928"/>
      <c r="R28" s="928"/>
      <c r="S28" s="928"/>
      <c r="T28" s="926">
        <v>1</v>
      </c>
      <c r="U28" s="928"/>
      <c r="V28" s="1828"/>
      <c r="W28" s="1828"/>
      <c r="X28" s="1563"/>
      <c r="Y28" s="340"/>
      <c r="Z28" s="289"/>
      <c r="AA28" s="463"/>
      <c r="AB28" s="2"/>
      <c r="AC28" s="2"/>
    </row>
    <row r="29" spans="1:29" ht="42" customHeight="1" x14ac:dyDescent="0.4">
      <c r="A29" s="1563"/>
      <c r="B29" s="1557" t="s">
        <v>540</v>
      </c>
      <c r="C29" s="1595">
        <v>1</v>
      </c>
      <c r="D29" s="1568"/>
      <c r="E29" s="1632"/>
      <c r="F29" s="1623"/>
      <c r="G29" s="510">
        <v>15</v>
      </c>
      <c r="H29" s="338" t="s">
        <v>30</v>
      </c>
      <c r="I29" s="462">
        <v>0.1</v>
      </c>
      <c r="J29" s="926">
        <v>1</v>
      </c>
      <c r="K29" s="926"/>
      <c r="L29" s="926"/>
      <c r="M29" s="926">
        <v>1</v>
      </c>
      <c r="N29" s="926"/>
      <c r="O29" s="926"/>
      <c r="P29" s="926">
        <v>1</v>
      </c>
      <c r="Q29" s="926"/>
      <c r="R29" s="926"/>
      <c r="S29" s="926">
        <v>1</v>
      </c>
      <c r="T29" s="926"/>
      <c r="U29" s="926"/>
      <c r="V29" s="1828"/>
      <c r="W29" s="1828"/>
      <c r="X29" s="1563"/>
      <c r="Y29" s="340"/>
      <c r="Z29" s="289"/>
      <c r="AA29" s="463"/>
      <c r="AB29" s="2"/>
      <c r="AC29" s="2"/>
    </row>
    <row r="30" spans="1:29" ht="42" customHeight="1" x14ac:dyDescent="0.4">
      <c r="A30" s="1563"/>
      <c r="B30" s="1558"/>
      <c r="C30" s="1596"/>
      <c r="D30" s="1568"/>
      <c r="E30" s="1632"/>
      <c r="F30" s="1623"/>
      <c r="G30" s="510">
        <v>16</v>
      </c>
      <c r="H30" s="338" t="s">
        <v>179</v>
      </c>
      <c r="I30" s="385">
        <v>0.1</v>
      </c>
      <c r="J30" s="926">
        <v>1</v>
      </c>
      <c r="K30" s="926"/>
      <c r="L30" s="926"/>
      <c r="M30" s="926">
        <v>1</v>
      </c>
      <c r="N30" s="926"/>
      <c r="O30" s="926"/>
      <c r="P30" s="926">
        <v>1</v>
      </c>
      <c r="Q30" s="926"/>
      <c r="R30" s="926"/>
      <c r="S30" s="926">
        <v>1</v>
      </c>
      <c r="T30" s="926"/>
      <c r="U30" s="926"/>
      <c r="V30" s="1828"/>
      <c r="W30" s="1828"/>
      <c r="X30" s="1563"/>
      <c r="Y30" s="340"/>
      <c r="Z30" s="289"/>
      <c r="AA30" s="463"/>
      <c r="AB30" s="2"/>
      <c r="AC30" s="2"/>
    </row>
    <row r="31" spans="1:29" ht="42" customHeight="1" x14ac:dyDescent="0.4">
      <c r="A31" s="1563"/>
      <c r="B31" s="1559"/>
      <c r="C31" s="1597"/>
      <c r="D31" s="1630"/>
      <c r="E31" s="1633"/>
      <c r="F31" s="1624"/>
      <c r="G31" s="916">
        <v>17</v>
      </c>
      <c r="H31" s="333" t="s">
        <v>180</v>
      </c>
      <c r="I31" s="929">
        <v>0.15</v>
      </c>
      <c r="J31" s="926">
        <v>1</v>
      </c>
      <c r="K31" s="926"/>
      <c r="L31" s="322"/>
      <c r="M31" s="926">
        <v>1</v>
      </c>
      <c r="N31" s="926"/>
      <c r="O31" s="322"/>
      <c r="P31" s="926">
        <v>1</v>
      </c>
      <c r="Q31" s="926"/>
      <c r="R31" s="322"/>
      <c r="S31" s="926">
        <v>1</v>
      </c>
      <c r="T31" s="926"/>
      <c r="U31" s="322"/>
      <c r="V31" s="1829"/>
      <c r="W31" s="1829"/>
      <c r="X31" s="1563"/>
      <c r="Y31" s="340"/>
      <c r="Z31" s="289"/>
      <c r="AA31" s="290"/>
      <c r="AB31" s="2"/>
      <c r="AC31" s="2"/>
    </row>
    <row r="32" spans="1:29" ht="18.5" thickBot="1" x14ac:dyDescent="0.45">
      <c r="F32" s="2"/>
      <c r="H32" s="9"/>
      <c r="I32" s="9"/>
      <c r="V32" s="29"/>
      <c r="W32" s="29"/>
      <c r="X32" s="29"/>
      <c r="Z32" s="33">
        <f>SUM(Z15:Z31)</f>
        <v>0</v>
      </c>
      <c r="AA32" s="2"/>
      <c r="AB32" s="2"/>
      <c r="AC32" s="2"/>
    </row>
    <row r="33" ht="16" thickTop="1" x14ac:dyDescent="0.35"/>
  </sheetData>
  <mergeCells count="54">
    <mergeCell ref="F12:F14"/>
    <mergeCell ref="A6:X6"/>
    <mergeCell ref="A7:X7"/>
    <mergeCell ref="B8:X8"/>
    <mergeCell ref="B9:AA9"/>
    <mergeCell ref="B10:AA10"/>
    <mergeCell ref="G11:H11"/>
    <mergeCell ref="J11:U11"/>
    <mergeCell ref="A12:A14"/>
    <mergeCell ref="B12:B14"/>
    <mergeCell ref="C12:C14"/>
    <mergeCell ref="D12:D14"/>
    <mergeCell ref="E12:E14"/>
    <mergeCell ref="G12:G14"/>
    <mergeCell ref="H12:H14"/>
    <mergeCell ref="I12:I14"/>
    <mergeCell ref="J12:U12"/>
    <mergeCell ref="V12:V14"/>
    <mergeCell ref="Y12:Y14"/>
    <mergeCell ref="Z12:Z14"/>
    <mergeCell ref="AA12:AA14"/>
    <mergeCell ref="J13:L13"/>
    <mergeCell ref="M13:O13"/>
    <mergeCell ref="P13:R13"/>
    <mergeCell ref="S13:U13"/>
    <mergeCell ref="W13:W14"/>
    <mergeCell ref="X13:X14"/>
    <mergeCell ref="W12:X12"/>
    <mergeCell ref="E15:E21"/>
    <mergeCell ref="F15:F21"/>
    <mergeCell ref="W15:W21"/>
    <mergeCell ref="X15:X21"/>
    <mergeCell ref="B17:B18"/>
    <mergeCell ref="C17:C18"/>
    <mergeCell ref="D17:D18"/>
    <mergeCell ref="B19:B21"/>
    <mergeCell ref="C19:C21"/>
    <mergeCell ref="D19:D21"/>
    <mergeCell ref="A22:A31"/>
    <mergeCell ref="B22:B24"/>
    <mergeCell ref="C22:C24"/>
    <mergeCell ref="D22:D31"/>
    <mergeCell ref="A15:A21"/>
    <mergeCell ref="F22:F31"/>
    <mergeCell ref="V22:V31"/>
    <mergeCell ref="W22:W31"/>
    <mergeCell ref="X22:X31"/>
    <mergeCell ref="B25:B26"/>
    <mergeCell ref="C25:C26"/>
    <mergeCell ref="B27:B28"/>
    <mergeCell ref="C27:C28"/>
    <mergeCell ref="B29:B31"/>
    <mergeCell ref="C29:C31"/>
    <mergeCell ref="E22:E31"/>
  </mergeCells>
  <printOptions horizontalCentered="1"/>
  <pageMargins left="0.23622047244094491" right="0.23622047244094491" top="0.43307086614173229" bottom="0.39370078740157483" header="0.31496062992125984" footer="0.19685039370078741"/>
  <pageSetup paperSize="5" scale="34" orientation="landscape" r:id="rId1"/>
  <colBreaks count="1" manualBreakCount="1">
    <brk id="28"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showGridLines="0" zoomScale="10" zoomScaleNormal="10" zoomScaleSheetLayoutView="40" workbookViewId="0">
      <selection activeCell="A13" sqref="A13:Z13"/>
    </sheetView>
  </sheetViews>
  <sheetFormatPr baseColWidth="10" defaultColWidth="11.453125" defaultRowHeight="15.5" x14ac:dyDescent="0.35"/>
  <cols>
    <col min="1" max="1" width="8.453125" style="42" customWidth="1"/>
    <col min="2" max="3" width="41.453125" style="42" customWidth="1"/>
    <col min="4" max="4" width="40.453125" style="42" customWidth="1"/>
    <col min="5" max="7" width="3.54296875" style="43" bestFit="1" customWidth="1"/>
    <col min="8" max="8" width="3.54296875" style="43" customWidth="1"/>
    <col min="9" max="13" width="3.54296875" style="43" bestFit="1" customWidth="1"/>
    <col min="14" max="14" width="5.453125" style="43" customWidth="1"/>
    <col min="15" max="16" width="7.54296875" style="44" customWidth="1"/>
    <col min="17" max="17" width="5.54296875" style="44" customWidth="1"/>
    <col min="18" max="18" width="6.54296875" style="44" customWidth="1"/>
    <col min="19" max="19" width="8.54296875" style="44" customWidth="1"/>
    <col min="20" max="20" width="40.453125" style="42" customWidth="1"/>
    <col min="21" max="21" width="28" style="42" customWidth="1"/>
    <col min="22" max="22" width="18.453125" style="42" customWidth="1"/>
    <col min="23" max="23" width="22.453125" style="42" customWidth="1"/>
    <col min="24" max="24" width="22" style="42" customWidth="1"/>
    <col min="25" max="25" width="25.54296875" style="42" customWidth="1"/>
    <col min="26" max="26" width="19.5429687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4" customHeight="1" x14ac:dyDescent="0.35">
      <c r="A7" s="223"/>
      <c r="B7" s="223"/>
      <c r="C7" s="223"/>
      <c r="D7" s="223"/>
      <c r="E7" s="554"/>
      <c r="F7" s="554"/>
      <c r="G7" s="554"/>
      <c r="H7" s="554"/>
      <c r="I7" s="554"/>
      <c r="J7" s="554"/>
      <c r="K7" s="554"/>
      <c r="L7" s="554"/>
      <c r="M7" s="554"/>
      <c r="N7" s="554"/>
      <c r="O7" s="554"/>
      <c r="P7" s="554"/>
      <c r="Q7" s="554"/>
      <c r="R7" s="554"/>
      <c r="S7" s="554"/>
      <c r="T7" s="223"/>
      <c r="U7" s="223"/>
      <c r="V7" s="223"/>
      <c r="W7" s="223"/>
      <c r="X7" s="223"/>
      <c r="Y7" s="223"/>
      <c r="Z7" s="223"/>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4" customHeight="1" x14ac:dyDescent="0.35">
      <c r="A9" s="224"/>
      <c r="B9" s="224"/>
      <c r="C9" s="224"/>
      <c r="D9" s="224"/>
      <c r="E9" s="44"/>
      <c r="F9" s="44"/>
      <c r="G9" s="44"/>
      <c r="H9" s="44"/>
      <c r="I9" s="44"/>
      <c r="J9" s="44"/>
      <c r="K9" s="44"/>
      <c r="L9" s="44"/>
      <c r="M9" s="44"/>
      <c r="N9" s="44"/>
      <c r="T9" s="224"/>
      <c r="U9" s="224"/>
      <c r="V9" s="224"/>
      <c r="W9" s="224"/>
      <c r="X9" s="224"/>
      <c r="Y9" s="224"/>
      <c r="Z9" s="224"/>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ht="20.25" customHeight="1" x14ac:dyDescent="0.35">
      <c r="A11" s="1759"/>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row>
    <row r="12" spans="1:26" x14ac:dyDescent="0.35">
      <c r="A12" s="393"/>
      <c r="B12" s="393"/>
      <c r="C12" s="393"/>
      <c r="D12" s="393"/>
      <c r="E12" s="394"/>
      <c r="F12" s="394"/>
      <c r="G12" s="394"/>
      <c r="H12" s="394"/>
      <c r="I12" s="394"/>
      <c r="J12" s="394"/>
      <c r="K12" s="394"/>
      <c r="L12" s="394"/>
      <c r="M12" s="394"/>
      <c r="N12" s="394"/>
      <c r="O12" s="394"/>
      <c r="P12" s="394"/>
      <c r="Q12" s="394"/>
      <c r="R12" s="394"/>
      <c r="S12" s="394"/>
      <c r="T12" s="393"/>
      <c r="U12" s="393"/>
      <c r="V12" s="393"/>
      <c r="W12" s="393"/>
      <c r="X12" s="393"/>
      <c r="Y12" s="393"/>
      <c r="Z12" s="393"/>
    </row>
    <row r="13" spans="1:26" ht="20.25" customHeight="1" x14ac:dyDescent="0.35">
      <c r="A13" s="1514" t="s">
        <v>1096</v>
      </c>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row>
    <row r="14" spans="1:26" ht="14.15" customHeight="1" x14ac:dyDescent="0.35"/>
    <row r="15" spans="1:26" ht="25.4" customHeight="1" x14ac:dyDescent="0.35">
      <c r="A15" s="1515" t="s">
        <v>644</v>
      </c>
      <c r="B15" s="1515"/>
      <c r="C15" s="1515"/>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row>
    <row r="16" spans="1:26" ht="25.4" customHeight="1" x14ac:dyDescent="0.35">
      <c r="A16" s="1668" t="s">
        <v>47</v>
      </c>
      <c r="B16" s="1668"/>
      <c r="C16" s="1668"/>
      <c r="D16" s="1668"/>
      <c r="E16" s="1668"/>
      <c r="F16" s="1668"/>
      <c r="G16" s="1668"/>
      <c r="H16" s="1668"/>
      <c r="I16" s="1668"/>
      <c r="J16" s="1668"/>
      <c r="K16" s="1668"/>
      <c r="L16" s="1668"/>
      <c r="M16" s="1668"/>
      <c r="N16" s="1668"/>
      <c r="O16" s="1668"/>
      <c r="P16" s="1668"/>
      <c r="Q16" s="1668"/>
      <c r="R16" s="1668"/>
      <c r="S16" s="1668"/>
      <c r="T16" s="1668"/>
      <c r="U16" s="1668"/>
      <c r="V16" s="1668"/>
      <c r="W16" s="1668"/>
      <c r="X16" s="1668"/>
      <c r="Y16" s="1668"/>
      <c r="Z16" s="1668"/>
    </row>
    <row r="17" spans="1:26" s="5" customFormat="1" ht="23.15" customHeight="1" x14ac:dyDescent="0.35">
      <c r="A17" s="1517" t="s">
        <v>406</v>
      </c>
      <c r="B17" s="57">
        <v>1</v>
      </c>
      <c r="C17" s="57">
        <v>2</v>
      </c>
      <c r="D17" s="57">
        <v>3</v>
      </c>
      <c r="E17" s="1521" t="s">
        <v>96</v>
      </c>
      <c r="F17" s="1521"/>
      <c r="G17" s="1521"/>
      <c r="H17" s="1521"/>
      <c r="I17" s="1521"/>
      <c r="J17" s="1521"/>
      <c r="K17" s="1521"/>
      <c r="L17" s="1521"/>
      <c r="M17" s="1521"/>
      <c r="N17" s="1521"/>
      <c r="O17" s="1522" t="s">
        <v>97</v>
      </c>
      <c r="P17" s="1522"/>
      <c r="Q17" s="1522"/>
      <c r="R17" s="1522"/>
      <c r="S17" s="1522"/>
      <c r="T17" s="1516" t="s">
        <v>98</v>
      </c>
      <c r="U17" s="1516"/>
      <c r="V17" s="1516"/>
      <c r="W17" s="1516"/>
      <c r="X17" s="1516"/>
      <c r="Y17" s="1516" t="s">
        <v>99</v>
      </c>
      <c r="Z17" s="1516" t="s">
        <v>100</v>
      </c>
    </row>
    <row r="18" spans="1:26" s="6" customFormat="1" ht="23.5" customHeight="1" x14ac:dyDescent="0.35">
      <c r="A18" s="1517"/>
      <c r="B18" s="1517" t="s">
        <v>101</v>
      </c>
      <c r="C18" s="1517" t="s">
        <v>13</v>
      </c>
      <c r="D18" s="1501" t="s">
        <v>102</v>
      </c>
      <c r="E18" s="1524" t="s">
        <v>103</v>
      </c>
      <c r="F18" s="1524"/>
      <c r="G18" s="1524"/>
      <c r="H18" s="1524"/>
      <c r="I18" s="1524"/>
      <c r="J18" s="1524" t="s">
        <v>104</v>
      </c>
      <c r="K18" s="1524"/>
      <c r="L18" s="1524"/>
      <c r="M18" s="1524"/>
      <c r="N18" s="1524"/>
      <c r="O18" s="1525" t="s">
        <v>105</v>
      </c>
      <c r="P18" s="1525"/>
      <c r="Q18" s="1525" t="s">
        <v>106</v>
      </c>
      <c r="R18" s="1525"/>
      <c r="S18" s="1525"/>
      <c r="T18" s="1516" t="s">
        <v>107</v>
      </c>
      <c r="U18" s="1526" t="s">
        <v>108</v>
      </c>
      <c r="V18" s="1516" t="s">
        <v>109</v>
      </c>
      <c r="W18" s="1523" t="s">
        <v>110</v>
      </c>
      <c r="X18" s="1523"/>
      <c r="Y18" s="1516"/>
      <c r="Z18" s="1516"/>
    </row>
    <row r="19" spans="1:26" s="48" customFormat="1" ht="122.25" customHeight="1" x14ac:dyDescent="0.35">
      <c r="A19" s="1517"/>
      <c r="B19" s="1517"/>
      <c r="C19" s="1517"/>
      <c r="D19" s="1501"/>
      <c r="E19" s="395" t="s">
        <v>111</v>
      </c>
      <c r="F19" s="395" t="s">
        <v>112</v>
      </c>
      <c r="G19" s="395" t="s">
        <v>113</v>
      </c>
      <c r="H19" s="395" t="s">
        <v>114</v>
      </c>
      <c r="I19" s="395" t="s">
        <v>115</v>
      </c>
      <c r="J19" s="395" t="s">
        <v>116</v>
      </c>
      <c r="K19" s="395" t="s">
        <v>117</v>
      </c>
      <c r="L19" s="395" t="s">
        <v>118</v>
      </c>
      <c r="M19" s="395" t="s">
        <v>119</v>
      </c>
      <c r="N19" s="395" t="s">
        <v>120</v>
      </c>
      <c r="O19" s="395" t="s">
        <v>121</v>
      </c>
      <c r="P19" s="395" t="s">
        <v>122</v>
      </c>
      <c r="Q19" s="559" t="s">
        <v>105</v>
      </c>
      <c r="R19" s="395" t="s">
        <v>123</v>
      </c>
      <c r="S19" s="395" t="s">
        <v>124</v>
      </c>
      <c r="T19" s="1516"/>
      <c r="U19" s="1526"/>
      <c r="V19" s="1516"/>
      <c r="W19" s="225" t="s">
        <v>125</v>
      </c>
      <c r="X19" s="225" t="s">
        <v>126</v>
      </c>
      <c r="Y19" s="1516"/>
      <c r="Z19" s="1516"/>
    </row>
    <row r="20" spans="1:26" s="49" customFormat="1" ht="344.25" customHeight="1" x14ac:dyDescent="0.35">
      <c r="A20" s="1530">
        <v>1</v>
      </c>
      <c r="B20" s="1509" t="s">
        <v>130</v>
      </c>
      <c r="C20" s="333" t="s">
        <v>1097</v>
      </c>
      <c r="D20" s="207" t="s">
        <v>1103</v>
      </c>
      <c r="E20" s="50"/>
      <c r="F20" s="50" t="s">
        <v>66</v>
      </c>
      <c r="G20" s="50" t="s">
        <v>66</v>
      </c>
      <c r="H20" s="50"/>
      <c r="I20" s="50" t="s">
        <v>66</v>
      </c>
      <c r="J20" s="50"/>
      <c r="K20" s="50"/>
      <c r="L20" s="50"/>
      <c r="M20" s="50"/>
      <c r="N20" s="50" t="s">
        <v>66</v>
      </c>
      <c r="O20" s="233">
        <v>1</v>
      </c>
      <c r="P20" s="233">
        <v>3</v>
      </c>
      <c r="Q20" s="232">
        <f>IF(O20*P20=0,"",O20*P20)</f>
        <v>3</v>
      </c>
      <c r="R20" s="234">
        <f>IF(Q20="","",VLOOKUP(Q20,$X$1:$Y$4,2,FALSE))</f>
        <v>2</v>
      </c>
      <c r="S20" s="232" t="str">
        <f>IF(R20=1,"Bajo",IF(R20=2,"Medio",IF(R20=3,"Alto","")))</f>
        <v>Medio</v>
      </c>
      <c r="T20" s="218" t="s">
        <v>1104</v>
      </c>
      <c r="U20" s="69" t="s">
        <v>1124</v>
      </c>
      <c r="V20" s="66"/>
      <c r="W20" s="231" t="s">
        <v>128</v>
      </c>
      <c r="X20" s="745" t="s">
        <v>128</v>
      </c>
      <c r="Y20" s="69" t="s">
        <v>1125</v>
      </c>
      <c r="Z20" s="66" t="s">
        <v>139</v>
      </c>
    </row>
    <row r="21" spans="1:26" s="49" customFormat="1" ht="125.15" customHeight="1" x14ac:dyDescent="0.35">
      <c r="A21" s="1530"/>
      <c r="B21" s="1509"/>
      <c r="C21" s="62" t="s">
        <v>535</v>
      </c>
      <c r="D21" s="207" t="s">
        <v>137</v>
      </c>
      <c r="E21" s="50"/>
      <c r="F21" s="50" t="s">
        <v>66</v>
      </c>
      <c r="G21" s="50" t="s">
        <v>66</v>
      </c>
      <c r="H21" s="50"/>
      <c r="I21" s="50"/>
      <c r="J21" s="50"/>
      <c r="K21" s="50"/>
      <c r="L21" s="50"/>
      <c r="M21" s="50"/>
      <c r="N21" s="50"/>
      <c r="O21" s="233">
        <v>1</v>
      </c>
      <c r="P21" s="233">
        <v>3</v>
      </c>
      <c r="Q21" s="232">
        <f t="shared" ref="Q21" si="0">IF(O21*P21=0,"",O21*P21)</f>
        <v>3</v>
      </c>
      <c r="R21" s="234">
        <f>IF(Q21="","",VLOOKUP(Q21,$X$1:$Y$4,2,FALSE))</f>
        <v>2</v>
      </c>
      <c r="S21" s="232" t="str">
        <f t="shared" ref="S21" si="1">IF(R21=1,"Bajo",IF(R21=2,"Medio",IF(R21=3,"Alto","")))</f>
        <v>Medio</v>
      </c>
      <c r="T21" s="207" t="s">
        <v>138</v>
      </c>
      <c r="U21" s="69" t="s">
        <v>1124</v>
      </c>
      <c r="V21" s="230" t="s">
        <v>139</v>
      </c>
      <c r="W21" s="231" t="s">
        <v>128</v>
      </c>
      <c r="X21" s="231" t="s">
        <v>128</v>
      </c>
      <c r="Y21" s="348" t="s">
        <v>140</v>
      </c>
      <c r="Z21" s="230" t="s">
        <v>139</v>
      </c>
    </row>
  </sheetData>
  <mergeCells count="26">
    <mergeCell ref="A15:Z15"/>
    <mergeCell ref="A6:Z6"/>
    <mergeCell ref="A8:Z8"/>
    <mergeCell ref="A10:Z10"/>
    <mergeCell ref="A11:Z11"/>
    <mergeCell ref="A13:Z13"/>
    <mergeCell ref="A16:Z16"/>
    <mergeCell ref="A17:A19"/>
    <mergeCell ref="E17:N17"/>
    <mergeCell ref="O17:S17"/>
    <mergeCell ref="T17:X17"/>
    <mergeCell ref="Y17:Y19"/>
    <mergeCell ref="Z17:Z19"/>
    <mergeCell ref="B18:B19"/>
    <mergeCell ref="C18:C19"/>
    <mergeCell ref="D18:D19"/>
    <mergeCell ref="V18:V19"/>
    <mergeCell ref="W18:X18"/>
    <mergeCell ref="Q18:S18"/>
    <mergeCell ref="T18:T19"/>
    <mergeCell ref="U18:U19"/>
    <mergeCell ref="A20:A21"/>
    <mergeCell ref="B20:B21"/>
    <mergeCell ref="E18:I18"/>
    <mergeCell ref="J18:N18"/>
    <mergeCell ref="O18:P18"/>
  </mergeCells>
  <conditionalFormatting sqref="O20">
    <cfRule type="expression" dxfId="242" priority="28" stopIfTrue="1">
      <formula>$J20=3</formula>
    </cfRule>
    <cfRule type="expression" dxfId="241" priority="29" stopIfTrue="1">
      <formula>$J20=2</formula>
    </cfRule>
    <cfRule type="expression" dxfId="240" priority="30" stopIfTrue="1">
      <formula>$J20=1</formula>
    </cfRule>
  </conditionalFormatting>
  <conditionalFormatting sqref="P20">
    <cfRule type="expression" dxfId="239" priority="25" stopIfTrue="1">
      <formula>$K20=3</formula>
    </cfRule>
    <cfRule type="expression" dxfId="238" priority="26" stopIfTrue="1">
      <formula>$K20=2</formula>
    </cfRule>
    <cfRule type="expression" dxfId="237" priority="27" stopIfTrue="1">
      <formula>$K20=1</formula>
    </cfRule>
  </conditionalFormatting>
  <conditionalFormatting sqref="R20:S20">
    <cfRule type="expression" dxfId="236" priority="22" stopIfTrue="1">
      <formula>$R20=3</formula>
    </cfRule>
    <cfRule type="expression" dxfId="235" priority="23" stopIfTrue="1">
      <formula>$R20=2</formula>
    </cfRule>
    <cfRule type="expression" dxfId="234" priority="24" stopIfTrue="1">
      <formula>$R20=1</formula>
    </cfRule>
  </conditionalFormatting>
  <conditionalFormatting sqref="O20">
    <cfRule type="expression" dxfId="233" priority="19" stopIfTrue="1">
      <formula>$O20=3</formula>
    </cfRule>
    <cfRule type="expression" dxfId="232" priority="20" stopIfTrue="1">
      <formula>$O20=2</formula>
    </cfRule>
    <cfRule type="expression" dxfId="231" priority="21" stopIfTrue="1">
      <formula>$O20=1</formula>
    </cfRule>
  </conditionalFormatting>
  <conditionalFormatting sqref="P20">
    <cfRule type="expression" dxfId="230" priority="16" stopIfTrue="1">
      <formula>$P20=3</formula>
    </cfRule>
    <cfRule type="expression" dxfId="229" priority="17" stopIfTrue="1">
      <formula>$P20=2</formula>
    </cfRule>
    <cfRule type="expression" dxfId="228" priority="18" stopIfTrue="1">
      <formula>$P20=1</formula>
    </cfRule>
  </conditionalFormatting>
  <conditionalFormatting sqref="P21">
    <cfRule type="expression" dxfId="227" priority="1" stopIfTrue="1">
      <formula>$P21=3</formula>
    </cfRule>
    <cfRule type="expression" dxfId="226" priority="2" stopIfTrue="1">
      <formula>$P21=2</formula>
    </cfRule>
    <cfRule type="expression" dxfId="225" priority="3" stopIfTrue="1">
      <formula>$P21=1</formula>
    </cfRule>
  </conditionalFormatting>
  <conditionalFormatting sqref="O21">
    <cfRule type="expression" dxfId="224" priority="13" stopIfTrue="1">
      <formula>$J21=3</formula>
    </cfRule>
    <cfRule type="expression" dxfId="223" priority="14" stopIfTrue="1">
      <formula>$J21=2</formula>
    </cfRule>
    <cfRule type="expression" dxfId="222" priority="15" stopIfTrue="1">
      <formula>$J21=1</formula>
    </cfRule>
  </conditionalFormatting>
  <conditionalFormatting sqref="P21">
    <cfRule type="expression" dxfId="221" priority="10" stopIfTrue="1">
      <formula>$K21=3</formula>
    </cfRule>
    <cfRule type="expression" dxfId="220" priority="11" stopIfTrue="1">
      <formula>$K21=2</formula>
    </cfRule>
    <cfRule type="expression" dxfId="219" priority="12" stopIfTrue="1">
      <formula>$K21=1</formula>
    </cfRule>
  </conditionalFormatting>
  <conditionalFormatting sqref="R21:S21">
    <cfRule type="expression" dxfId="218" priority="7" stopIfTrue="1">
      <formula>$R21=3</formula>
    </cfRule>
    <cfRule type="expression" dxfId="217" priority="8" stopIfTrue="1">
      <formula>$R21=2</formula>
    </cfRule>
    <cfRule type="expression" dxfId="216" priority="9" stopIfTrue="1">
      <formula>$R21=1</formula>
    </cfRule>
  </conditionalFormatting>
  <conditionalFormatting sqref="O21">
    <cfRule type="expression" dxfId="215" priority="4" stopIfTrue="1">
      <formula>$O21=3</formula>
    </cfRule>
    <cfRule type="expression" dxfId="214" priority="5" stopIfTrue="1">
      <formula>$O21=2</formula>
    </cfRule>
    <cfRule type="expression" dxfId="213" priority="6" stopIfTrue="1">
      <formula>$O21=1</formula>
    </cfRule>
  </conditionalFormatting>
  <dataValidations count="8">
    <dataValidation type="whole" allowBlank="1" showInputMessage="1" showErrorMessage="1" sqref="O20:P21">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allowBlank="1" showInputMessage="1" showErrorMessage="1" promptTitle="RIESGOS:" prompt="Transferir los riesgos identificados en la MER para cada objetivo." sqref="D18:D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NUM:" prompt="Numero de manera consecutiva de los objetivos analizados." sqref="A17"/>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Actividades de Control" prompt="Describir los mecanismos (politicas o procedimientos que aseguran la efectividad de la respuesta al riesgo." sqref="T18"/>
  </dataValidations>
  <pageMargins left="0.25" right="0.25" top="0.43" bottom="0.4" header="0.28000000000000003" footer="0.17"/>
  <pageSetup paperSize="5" scale="4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38"/>
  <sheetViews>
    <sheetView showGridLines="0" view="pageBreakPreview" zoomScale="40" zoomScaleNormal="40" zoomScaleSheetLayoutView="40" workbookViewId="0">
      <selection activeCell="B7" sqref="B7:Y7"/>
    </sheetView>
  </sheetViews>
  <sheetFormatPr baseColWidth="10" defaultColWidth="11.453125" defaultRowHeight="15.5" x14ac:dyDescent="0.35"/>
  <cols>
    <col min="1" max="1" width="19.7265625" style="2" customWidth="1"/>
    <col min="2" max="2" width="22.54296875" style="2" customWidth="1"/>
    <col min="3" max="3" width="30.08984375" style="2" customWidth="1"/>
    <col min="4" max="5" width="15.1796875" style="2" customWidth="1"/>
    <col min="6" max="6" width="23.1796875" style="2" customWidth="1"/>
    <col min="7" max="7" width="8.1796875" style="2" customWidth="1"/>
    <col min="8" max="8" width="41" style="2" customWidth="1"/>
    <col min="9" max="9" width="9.7265625" style="2" bestFit="1" customWidth="1"/>
    <col min="10" max="21" width="5.54296875" style="2" customWidth="1"/>
    <col min="22" max="22" width="26.26953125" style="2" customWidth="1"/>
    <col min="23" max="23" width="40.54296875" style="2" customWidth="1"/>
    <col min="24" max="24" width="41" style="2" customWidth="1"/>
    <col min="25" max="25" width="17.81640625" style="2" customWidth="1"/>
    <col min="26" max="26" width="21.453125" style="2" customWidth="1"/>
    <col min="27" max="27" width="20.90625" style="1" customWidth="1"/>
    <col min="28" max="28" width="4.36328125" style="2" customWidth="1"/>
    <col min="29" max="16384" width="11.453125" style="2"/>
  </cols>
  <sheetData>
    <row r="1" spans="1:187" x14ac:dyDescent="0.35">
      <c r="A1" s="1"/>
      <c r="B1" s="1"/>
      <c r="C1" s="1"/>
      <c r="D1" s="1"/>
      <c r="E1" s="1"/>
      <c r="F1" s="1"/>
      <c r="G1" s="1"/>
      <c r="H1" s="1"/>
      <c r="I1" s="1"/>
      <c r="J1" s="1"/>
      <c r="K1" s="1"/>
      <c r="L1" s="1"/>
      <c r="M1" s="1"/>
      <c r="N1" s="1"/>
      <c r="O1" s="1"/>
      <c r="P1" s="1"/>
      <c r="Q1" s="1"/>
      <c r="R1" s="1"/>
      <c r="S1" s="1"/>
      <c r="T1" s="1"/>
      <c r="U1" s="1"/>
      <c r="V1" s="1"/>
      <c r="W1" s="1"/>
      <c r="X1" s="1"/>
      <c r="Y1" s="1"/>
    </row>
    <row r="2" spans="1:187" ht="18.75" customHeight="1" x14ac:dyDescent="0.35">
      <c r="A2" s="1"/>
      <c r="B2" s="1"/>
      <c r="C2" s="1"/>
      <c r="D2" s="1"/>
      <c r="E2" s="1"/>
      <c r="F2" s="1"/>
      <c r="G2" s="1"/>
      <c r="H2" s="1"/>
      <c r="I2" s="1"/>
      <c r="J2" s="1"/>
      <c r="K2" s="1"/>
      <c r="L2" s="1"/>
      <c r="M2" s="1"/>
      <c r="N2" s="1"/>
      <c r="O2" s="1"/>
      <c r="P2" s="1"/>
      <c r="Q2" s="1"/>
      <c r="R2" s="1"/>
      <c r="S2" s="1"/>
      <c r="X2" s="1"/>
      <c r="Y2" s="1"/>
    </row>
    <row r="3" spans="1:187" x14ac:dyDescent="0.35">
      <c r="A3" s="1"/>
      <c r="B3" s="1"/>
      <c r="C3" s="1"/>
      <c r="D3" s="1"/>
      <c r="E3" s="1"/>
      <c r="F3" s="1"/>
      <c r="G3" s="1"/>
      <c r="H3" s="1"/>
      <c r="I3" s="1"/>
      <c r="J3" s="1"/>
      <c r="K3" s="1"/>
      <c r="L3" s="1"/>
      <c r="M3" s="1"/>
      <c r="N3" s="1"/>
      <c r="O3" s="1"/>
      <c r="P3" s="1"/>
      <c r="Q3" s="1"/>
      <c r="R3" s="1"/>
      <c r="S3" s="1"/>
      <c r="V3" s="1"/>
      <c r="W3" s="1"/>
      <c r="X3" s="1"/>
      <c r="Y3" s="1"/>
    </row>
    <row r="4" spans="1:187" x14ac:dyDescent="0.35">
      <c r="A4" s="1"/>
      <c r="B4" s="1"/>
      <c r="C4" s="1"/>
      <c r="D4" s="1"/>
      <c r="E4" s="1"/>
      <c r="F4" s="1"/>
      <c r="G4" s="1"/>
      <c r="H4" s="1"/>
      <c r="I4" s="1"/>
      <c r="J4" s="1"/>
      <c r="K4" s="1"/>
      <c r="L4" s="1"/>
      <c r="M4" s="1"/>
      <c r="N4" s="1"/>
      <c r="O4" s="1"/>
      <c r="P4" s="1"/>
      <c r="Q4" s="1"/>
      <c r="R4" s="1"/>
      <c r="S4" s="1"/>
      <c r="V4" s="1"/>
      <c r="W4" s="1"/>
      <c r="X4" s="1"/>
      <c r="Y4" s="1"/>
    </row>
    <row r="5" spans="1:187" s="505" customFormat="1" ht="19" customHeight="1" x14ac:dyDescent="0.45">
      <c r="A5" s="1706" t="s">
        <v>9</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2"/>
      <c r="AA5" s="431"/>
    </row>
    <row r="6" spans="1:187" s="505" customFormat="1" ht="20.5" x14ac:dyDescent="0.45">
      <c r="A6" s="1706" t="s">
        <v>404</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2"/>
      <c r="AA6" s="431"/>
    </row>
    <row r="7" spans="1:187" s="30" customFormat="1" ht="25" customHeight="1" x14ac:dyDescent="0.35">
      <c r="A7" s="931" t="s">
        <v>10</v>
      </c>
      <c r="B7" s="1936" t="s">
        <v>1126</v>
      </c>
      <c r="C7" s="1937"/>
      <c r="D7" s="1937"/>
      <c r="E7" s="1937"/>
      <c r="F7" s="1937"/>
      <c r="G7" s="1937"/>
      <c r="H7" s="1937"/>
      <c r="I7" s="1937"/>
      <c r="J7" s="1937"/>
      <c r="K7" s="1937"/>
      <c r="L7" s="1937"/>
      <c r="M7" s="1937"/>
      <c r="N7" s="1937"/>
      <c r="O7" s="1937"/>
      <c r="P7" s="1937"/>
      <c r="Q7" s="1937"/>
      <c r="R7" s="1937"/>
      <c r="S7" s="1937"/>
      <c r="T7" s="1937"/>
      <c r="U7" s="1937"/>
      <c r="V7" s="1937"/>
      <c r="W7" s="1937"/>
      <c r="X7" s="1937"/>
      <c r="Y7" s="1938"/>
      <c r="Z7" s="25"/>
      <c r="AA7" s="1"/>
    </row>
    <row r="8" spans="1:187" ht="32.25" customHeight="1" x14ac:dyDescent="0.35">
      <c r="A8" s="433" t="s">
        <v>32</v>
      </c>
      <c r="B8" s="1939" t="s">
        <v>33</v>
      </c>
      <c r="C8" s="1939"/>
      <c r="D8" s="1939"/>
      <c r="E8" s="1939"/>
      <c r="F8" s="1939"/>
      <c r="G8" s="1939"/>
      <c r="H8" s="1939"/>
      <c r="I8" s="1939"/>
      <c r="J8" s="1939"/>
      <c r="K8" s="1939"/>
      <c r="L8" s="1939"/>
      <c r="M8" s="1939"/>
      <c r="N8" s="1939"/>
      <c r="O8" s="1939"/>
      <c r="P8" s="1939"/>
      <c r="Q8" s="1939"/>
      <c r="R8" s="1939"/>
      <c r="S8" s="1939"/>
      <c r="T8" s="1939"/>
      <c r="U8" s="1939"/>
      <c r="V8" s="1939"/>
      <c r="W8" s="1939"/>
      <c r="X8" s="1939"/>
      <c r="Y8" s="1939"/>
      <c r="Z8" s="1939"/>
      <c r="AA8" s="1939"/>
    </row>
    <row r="9" spans="1:187" s="3" customFormat="1" ht="35.25" customHeight="1" x14ac:dyDescent="0.35">
      <c r="A9" s="574" t="s">
        <v>31</v>
      </c>
      <c r="B9" s="1651" t="s">
        <v>34</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row>
    <row r="10" spans="1:187" s="5" customFormat="1" ht="15" customHeight="1" x14ac:dyDescent="0.35">
      <c r="A10" s="57">
        <v>1</v>
      </c>
      <c r="B10" s="57">
        <v>2</v>
      </c>
      <c r="C10" s="57">
        <v>3</v>
      </c>
      <c r="D10" s="57">
        <v>4</v>
      </c>
      <c r="E10" s="57">
        <v>5</v>
      </c>
      <c r="F10" s="57">
        <v>6</v>
      </c>
      <c r="G10" s="1580">
        <v>7</v>
      </c>
      <c r="H10" s="1580"/>
      <c r="I10" s="57">
        <v>8</v>
      </c>
      <c r="J10" s="1580">
        <v>9</v>
      </c>
      <c r="K10" s="1580"/>
      <c r="L10" s="1580"/>
      <c r="M10" s="1580"/>
      <c r="N10" s="1580"/>
      <c r="O10" s="1580"/>
      <c r="P10" s="1580"/>
      <c r="Q10" s="1580"/>
      <c r="R10" s="1580"/>
      <c r="S10" s="1580"/>
      <c r="T10" s="1580"/>
      <c r="U10" s="1580"/>
      <c r="V10" s="57">
        <v>10</v>
      </c>
      <c r="W10" s="57">
        <v>11</v>
      </c>
      <c r="X10" s="57">
        <v>12</v>
      </c>
      <c r="Y10" s="57">
        <v>13</v>
      </c>
      <c r="Z10" s="57">
        <v>14</v>
      </c>
      <c r="AA10" s="57">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row>
    <row r="11" spans="1:187" s="6" customFormat="1" ht="15.75" customHeight="1" x14ac:dyDescent="0.35">
      <c r="A11" s="1517" t="s">
        <v>13</v>
      </c>
      <c r="B11" s="1517" t="s">
        <v>14</v>
      </c>
      <c r="C11" s="1517" t="s">
        <v>15</v>
      </c>
      <c r="D11" s="1501" t="s">
        <v>149</v>
      </c>
      <c r="E11" s="1571" t="s">
        <v>183</v>
      </c>
      <c r="F11" s="1501" t="s">
        <v>18</v>
      </c>
      <c r="G11" s="1732" t="s">
        <v>42</v>
      </c>
      <c r="H11" s="1517" t="s">
        <v>16</v>
      </c>
      <c r="I11" s="1571" t="s">
        <v>183</v>
      </c>
      <c r="J11" s="1585" t="s">
        <v>46</v>
      </c>
      <c r="K11" s="1585"/>
      <c r="L11" s="1585"/>
      <c r="M11" s="1585"/>
      <c r="N11" s="1585"/>
      <c r="O11" s="1585"/>
      <c r="P11" s="1585"/>
      <c r="Q11" s="1585"/>
      <c r="R11" s="1585"/>
      <c r="S11" s="1585"/>
      <c r="T11" s="1585"/>
      <c r="U11" s="1585"/>
      <c r="V11" s="1517" t="s">
        <v>17</v>
      </c>
      <c r="W11" s="1735" t="s">
        <v>47</v>
      </c>
      <c r="X11" s="1736"/>
      <c r="Y11" s="1586" t="s">
        <v>19</v>
      </c>
      <c r="Z11" s="1586" t="s">
        <v>20</v>
      </c>
      <c r="AA11" s="1501" t="s">
        <v>184</v>
      </c>
    </row>
    <row r="12" spans="1:187" s="7" customFormat="1" ht="15" x14ac:dyDescent="0.35">
      <c r="A12" s="1517"/>
      <c r="B12" s="1517"/>
      <c r="C12" s="1517"/>
      <c r="D12" s="1501"/>
      <c r="E12" s="1572"/>
      <c r="F12" s="1501"/>
      <c r="G12" s="1732"/>
      <c r="H12" s="1517"/>
      <c r="I12" s="1572"/>
      <c r="J12" s="1517" t="s">
        <v>21</v>
      </c>
      <c r="K12" s="1517"/>
      <c r="L12" s="1517"/>
      <c r="M12" s="1517" t="s">
        <v>22</v>
      </c>
      <c r="N12" s="1517"/>
      <c r="O12" s="1517"/>
      <c r="P12" s="1517" t="s">
        <v>23</v>
      </c>
      <c r="Q12" s="1517"/>
      <c r="R12" s="1517"/>
      <c r="S12" s="1517" t="s">
        <v>24</v>
      </c>
      <c r="T12" s="1517"/>
      <c r="U12" s="1517"/>
      <c r="V12" s="1517"/>
      <c r="W12" s="1571" t="s">
        <v>48</v>
      </c>
      <c r="X12" s="1571" t="s">
        <v>49</v>
      </c>
      <c r="Y12" s="1586"/>
      <c r="Z12" s="1586"/>
      <c r="AA12" s="1501"/>
    </row>
    <row r="13" spans="1:187" s="7" customFormat="1" ht="15" x14ac:dyDescent="0.35">
      <c r="A13" s="1517"/>
      <c r="B13" s="1517"/>
      <c r="C13" s="1517"/>
      <c r="D13" s="1501"/>
      <c r="E13" s="1573"/>
      <c r="F13" s="1501"/>
      <c r="G13" s="1732"/>
      <c r="H13" s="1517"/>
      <c r="I13" s="1573"/>
      <c r="J13" s="378" t="s">
        <v>0</v>
      </c>
      <c r="K13" s="378" t="s">
        <v>1</v>
      </c>
      <c r="L13" s="378" t="s">
        <v>2</v>
      </c>
      <c r="M13" s="378" t="s">
        <v>3</v>
      </c>
      <c r="N13" s="378" t="s">
        <v>2</v>
      </c>
      <c r="O13" s="378" t="s">
        <v>4</v>
      </c>
      <c r="P13" s="378" t="s">
        <v>25</v>
      </c>
      <c r="Q13" s="378" t="s">
        <v>3</v>
      </c>
      <c r="R13" s="378" t="s">
        <v>5</v>
      </c>
      <c r="S13" s="378" t="s">
        <v>6</v>
      </c>
      <c r="T13" s="378" t="s">
        <v>7</v>
      </c>
      <c r="U13" s="378" t="s">
        <v>8</v>
      </c>
      <c r="V13" s="1517"/>
      <c r="W13" s="1573"/>
      <c r="X13" s="1573"/>
      <c r="Y13" s="1586"/>
      <c r="Z13" s="1586"/>
      <c r="AA13" s="1501"/>
    </row>
    <row r="14" spans="1:187" s="258" customFormat="1" ht="46.5" x14ac:dyDescent="0.35">
      <c r="A14" s="1745" t="s">
        <v>1127</v>
      </c>
      <c r="B14" s="1745" t="s">
        <v>1128</v>
      </c>
      <c r="C14" s="1833">
        <v>1</v>
      </c>
      <c r="D14" s="1833" t="s">
        <v>1129</v>
      </c>
      <c r="E14" s="1833">
        <v>0.85</v>
      </c>
      <c r="F14" s="1745" t="s">
        <v>1130</v>
      </c>
      <c r="G14" s="916">
        <v>1</v>
      </c>
      <c r="H14" s="591" t="s">
        <v>1131</v>
      </c>
      <c r="I14" s="932">
        <v>0.05</v>
      </c>
      <c r="J14" s="933">
        <v>1</v>
      </c>
      <c r="K14" s="933">
        <v>1</v>
      </c>
      <c r="L14" s="933">
        <v>1</v>
      </c>
      <c r="M14" s="933">
        <v>1</v>
      </c>
      <c r="N14" s="933">
        <v>1</v>
      </c>
      <c r="O14" s="933">
        <v>1</v>
      </c>
      <c r="P14" s="933">
        <v>1</v>
      </c>
      <c r="Q14" s="933">
        <v>1</v>
      </c>
      <c r="R14" s="933">
        <v>1</v>
      </c>
      <c r="S14" s="933">
        <v>1</v>
      </c>
      <c r="T14" s="933">
        <v>1</v>
      </c>
      <c r="U14" s="933">
        <v>1</v>
      </c>
      <c r="V14" s="934" t="s">
        <v>1132</v>
      </c>
      <c r="W14" s="1932" t="s">
        <v>1133</v>
      </c>
      <c r="X14" s="935" t="s">
        <v>1134</v>
      </c>
      <c r="Y14" s="936"/>
      <c r="Z14" s="463"/>
      <c r="AA14" s="937" t="s">
        <v>1135</v>
      </c>
    </row>
    <row r="15" spans="1:187" s="258" customFormat="1" ht="62.5" customHeight="1" x14ac:dyDescent="0.35">
      <c r="A15" s="1746"/>
      <c r="B15" s="1746"/>
      <c r="C15" s="1847"/>
      <c r="D15" s="1847"/>
      <c r="E15" s="1847"/>
      <c r="F15" s="1746"/>
      <c r="G15" s="916">
        <v>2</v>
      </c>
      <c r="H15" s="591" t="s">
        <v>1136</v>
      </c>
      <c r="I15" s="932">
        <v>0.08</v>
      </c>
      <c r="J15" s="933">
        <v>1</v>
      </c>
      <c r="K15" s="933">
        <v>1</v>
      </c>
      <c r="L15" s="933">
        <v>1</v>
      </c>
      <c r="M15" s="933">
        <v>1</v>
      </c>
      <c r="N15" s="933">
        <v>1</v>
      </c>
      <c r="O15" s="933">
        <v>1</v>
      </c>
      <c r="P15" s="933">
        <v>1</v>
      </c>
      <c r="Q15" s="933">
        <v>1</v>
      </c>
      <c r="R15" s="933">
        <v>1</v>
      </c>
      <c r="S15" s="933">
        <v>1</v>
      </c>
      <c r="T15" s="933">
        <v>1</v>
      </c>
      <c r="U15" s="933">
        <v>1</v>
      </c>
      <c r="V15" s="934" t="s">
        <v>1137</v>
      </c>
      <c r="W15" s="1933"/>
      <c r="X15" s="935" t="s">
        <v>1138</v>
      </c>
      <c r="Y15" s="936"/>
      <c r="Z15" s="463"/>
      <c r="AA15" s="937" t="s">
        <v>1135</v>
      </c>
    </row>
    <row r="16" spans="1:187" s="258" customFormat="1" ht="68" customHeight="1" x14ac:dyDescent="0.35">
      <c r="A16" s="1746"/>
      <c r="B16" s="1746"/>
      <c r="C16" s="1847"/>
      <c r="D16" s="1847"/>
      <c r="E16" s="1847"/>
      <c r="F16" s="1746"/>
      <c r="G16" s="916">
        <v>3</v>
      </c>
      <c r="H16" s="591" t="s">
        <v>1139</v>
      </c>
      <c r="I16" s="932">
        <v>0.08</v>
      </c>
      <c r="J16" s="933">
        <v>1</v>
      </c>
      <c r="K16" s="933">
        <v>1</v>
      </c>
      <c r="L16" s="933">
        <v>1</v>
      </c>
      <c r="M16" s="933">
        <v>1</v>
      </c>
      <c r="N16" s="933">
        <v>1</v>
      </c>
      <c r="O16" s="933">
        <v>1</v>
      </c>
      <c r="P16" s="933">
        <v>1</v>
      </c>
      <c r="Q16" s="933">
        <v>1</v>
      </c>
      <c r="R16" s="933">
        <v>1</v>
      </c>
      <c r="S16" s="933">
        <v>1</v>
      </c>
      <c r="T16" s="933">
        <v>1</v>
      </c>
      <c r="U16" s="933">
        <v>1</v>
      </c>
      <c r="V16" s="934" t="s">
        <v>1140</v>
      </c>
      <c r="W16" s="935" t="s">
        <v>1141</v>
      </c>
      <c r="X16" s="938" t="s">
        <v>1142</v>
      </c>
      <c r="Y16" s="936"/>
      <c r="Z16" s="463"/>
      <c r="AA16" s="937" t="s">
        <v>1135</v>
      </c>
    </row>
    <row r="17" spans="1:27" s="258" customFormat="1" ht="37" customHeight="1" x14ac:dyDescent="0.35">
      <c r="A17" s="1746"/>
      <c r="B17" s="1746"/>
      <c r="C17" s="1847"/>
      <c r="D17" s="1847"/>
      <c r="E17" s="1847"/>
      <c r="F17" s="1746"/>
      <c r="G17" s="916">
        <v>4</v>
      </c>
      <c r="H17" s="591" t="s">
        <v>1143</v>
      </c>
      <c r="I17" s="932">
        <v>0.1</v>
      </c>
      <c r="J17" s="933">
        <v>1</v>
      </c>
      <c r="K17" s="933">
        <v>1</v>
      </c>
      <c r="L17" s="933">
        <v>1</v>
      </c>
      <c r="M17" s="933">
        <v>1</v>
      </c>
      <c r="N17" s="933">
        <v>1</v>
      </c>
      <c r="O17" s="933">
        <v>1</v>
      </c>
      <c r="P17" s="933">
        <v>1</v>
      </c>
      <c r="Q17" s="933">
        <v>1</v>
      </c>
      <c r="R17" s="933">
        <v>1</v>
      </c>
      <c r="S17" s="933">
        <v>1</v>
      </c>
      <c r="T17" s="933">
        <v>1</v>
      </c>
      <c r="U17" s="933">
        <v>1</v>
      </c>
      <c r="V17" s="934"/>
      <c r="W17" s="934" t="s">
        <v>1144</v>
      </c>
      <c r="X17" s="938" t="s">
        <v>1145</v>
      </c>
      <c r="Y17" s="936"/>
      <c r="Z17" s="939"/>
      <c r="AA17" s="937" t="s">
        <v>1135</v>
      </c>
    </row>
    <row r="18" spans="1:27" s="258" customFormat="1" ht="99" customHeight="1" x14ac:dyDescent="0.35">
      <c r="A18" s="1746"/>
      <c r="B18" s="1746"/>
      <c r="C18" s="1847"/>
      <c r="D18" s="1847"/>
      <c r="E18" s="1847"/>
      <c r="F18" s="1746"/>
      <c r="G18" s="916">
        <v>5</v>
      </c>
      <c r="H18" s="588" t="s">
        <v>1146</v>
      </c>
      <c r="I18" s="932">
        <v>0.1</v>
      </c>
      <c r="J18" s="933">
        <v>1</v>
      </c>
      <c r="K18" s="933">
        <v>1</v>
      </c>
      <c r="L18" s="933">
        <v>1</v>
      </c>
      <c r="M18" s="933">
        <v>1</v>
      </c>
      <c r="N18" s="933">
        <v>1</v>
      </c>
      <c r="O18" s="933">
        <v>1</v>
      </c>
      <c r="P18" s="933">
        <v>1</v>
      </c>
      <c r="Q18" s="933">
        <v>1</v>
      </c>
      <c r="R18" s="933">
        <v>1</v>
      </c>
      <c r="S18" s="933">
        <v>1</v>
      </c>
      <c r="T18" s="933">
        <v>1</v>
      </c>
      <c r="U18" s="933">
        <v>1</v>
      </c>
      <c r="V18" s="934" t="s">
        <v>1147</v>
      </c>
      <c r="W18" s="934" t="s">
        <v>1148</v>
      </c>
      <c r="X18" s="935" t="s">
        <v>1149</v>
      </c>
      <c r="Y18" s="591"/>
      <c r="Z18" s="940"/>
      <c r="AA18" s="937" t="s">
        <v>1135</v>
      </c>
    </row>
    <row r="19" spans="1:27" s="258" customFormat="1" ht="81.5" customHeight="1" x14ac:dyDescent="0.35">
      <c r="A19" s="1746"/>
      <c r="B19" s="1746"/>
      <c r="C19" s="1847"/>
      <c r="D19" s="1847"/>
      <c r="E19" s="1847"/>
      <c r="F19" s="1746"/>
      <c r="G19" s="916">
        <v>6</v>
      </c>
      <c r="H19" s="588" t="s">
        <v>1150</v>
      </c>
      <c r="I19" s="932">
        <v>0.12</v>
      </c>
      <c r="J19" s="933">
        <v>1</v>
      </c>
      <c r="K19" s="933">
        <v>1</v>
      </c>
      <c r="L19" s="933">
        <v>1</v>
      </c>
      <c r="M19" s="933">
        <v>1</v>
      </c>
      <c r="N19" s="933">
        <v>1</v>
      </c>
      <c r="O19" s="933">
        <v>1</v>
      </c>
      <c r="P19" s="933">
        <v>1</v>
      </c>
      <c r="Q19" s="933">
        <v>1</v>
      </c>
      <c r="R19" s="933">
        <v>1</v>
      </c>
      <c r="S19" s="933">
        <v>1</v>
      </c>
      <c r="T19" s="933">
        <v>1</v>
      </c>
      <c r="U19" s="933">
        <v>1</v>
      </c>
      <c r="V19" s="934" t="s">
        <v>1147</v>
      </c>
      <c r="W19" s="934" t="s">
        <v>1151</v>
      </c>
      <c r="X19" s="938" t="s">
        <v>1152</v>
      </c>
      <c r="Y19" s="591"/>
      <c r="Z19" s="591"/>
      <c r="AA19" s="937" t="s">
        <v>1135</v>
      </c>
    </row>
    <row r="20" spans="1:27" s="258" customFormat="1" ht="50" customHeight="1" x14ac:dyDescent="0.35">
      <c r="A20" s="1746"/>
      <c r="B20" s="1747"/>
      <c r="C20" s="1834"/>
      <c r="D20" s="1834"/>
      <c r="E20" s="1847"/>
      <c r="F20" s="1746"/>
      <c r="G20" s="916">
        <v>7</v>
      </c>
      <c r="H20" s="588" t="s">
        <v>1153</v>
      </c>
      <c r="I20" s="932">
        <v>0.05</v>
      </c>
      <c r="J20" s="933">
        <v>1</v>
      </c>
      <c r="K20" s="933">
        <v>1</v>
      </c>
      <c r="L20" s="933">
        <v>1</v>
      </c>
      <c r="M20" s="933">
        <v>1</v>
      </c>
      <c r="N20" s="933">
        <v>1</v>
      </c>
      <c r="O20" s="933">
        <v>1</v>
      </c>
      <c r="P20" s="933">
        <v>1</v>
      </c>
      <c r="Q20" s="933">
        <v>1</v>
      </c>
      <c r="R20" s="933">
        <v>1</v>
      </c>
      <c r="S20" s="933">
        <v>1</v>
      </c>
      <c r="T20" s="933">
        <v>1</v>
      </c>
      <c r="U20" s="933">
        <v>1</v>
      </c>
      <c r="V20" s="934" t="s">
        <v>1137</v>
      </c>
      <c r="W20" s="934" t="s">
        <v>1154</v>
      </c>
      <c r="X20" s="935" t="s">
        <v>1155</v>
      </c>
      <c r="Y20" s="591"/>
      <c r="Z20" s="591"/>
      <c r="AA20" s="937" t="s">
        <v>1135</v>
      </c>
    </row>
    <row r="21" spans="1:27" s="258" customFormat="1" ht="68" customHeight="1" x14ac:dyDescent="0.35">
      <c r="A21" s="1746"/>
      <c r="B21" s="1745" t="s">
        <v>1156</v>
      </c>
      <c r="C21" s="941">
        <v>1</v>
      </c>
      <c r="D21" s="1833" t="s">
        <v>1157</v>
      </c>
      <c r="E21" s="1847"/>
      <c r="F21" s="1746"/>
      <c r="G21" s="916">
        <v>8</v>
      </c>
      <c r="H21" s="588" t="s">
        <v>1158</v>
      </c>
      <c r="I21" s="932">
        <v>0.05</v>
      </c>
      <c r="J21" s="933">
        <v>1</v>
      </c>
      <c r="K21" s="933">
        <v>1</v>
      </c>
      <c r="L21" s="933">
        <v>1</v>
      </c>
      <c r="M21" s="933">
        <v>1</v>
      </c>
      <c r="N21" s="933">
        <v>1</v>
      </c>
      <c r="O21" s="933">
        <v>1</v>
      </c>
      <c r="P21" s="933">
        <v>1</v>
      </c>
      <c r="Q21" s="933">
        <v>1</v>
      </c>
      <c r="R21" s="933">
        <v>1</v>
      </c>
      <c r="S21" s="933">
        <v>1</v>
      </c>
      <c r="T21" s="933">
        <v>1</v>
      </c>
      <c r="U21" s="933">
        <v>1</v>
      </c>
      <c r="V21" s="934" t="s">
        <v>1137</v>
      </c>
      <c r="W21" s="934" t="s">
        <v>1159</v>
      </c>
      <c r="X21" s="935" t="s">
        <v>1160</v>
      </c>
      <c r="Y21" s="591"/>
      <c r="Z21" s="591"/>
      <c r="AA21" s="937" t="s">
        <v>1135</v>
      </c>
    </row>
    <row r="22" spans="1:27" s="258" customFormat="1" ht="49" customHeight="1" x14ac:dyDescent="0.35">
      <c r="A22" s="1746"/>
      <c r="B22" s="1746"/>
      <c r="C22" s="942"/>
      <c r="D22" s="1847"/>
      <c r="E22" s="1847"/>
      <c r="F22" s="1746"/>
      <c r="G22" s="916">
        <v>9</v>
      </c>
      <c r="H22" s="588" t="s">
        <v>1161</v>
      </c>
      <c r="I22" s="932">
        <v>0.05</v>
      </c>
      <c r="J22" s="933">
        <v>1</v>
      </c>
      <c r="K22" s="933">
        <v>1</v>
      </c>
      <c r="L22" s="933">
        <v>1</v>
      </c>
      <c r="M22" s="933">
        <v>1</v>
      </c>
      <c r="N22" s="933">
        <v>1</v>
      </c>
      <c r="O22" s="933">
        <v>1</v>
      </c>
      <c r="P22" s="933">
        <v>1</v>
      </c>
      <c r="Q22" s="933">
        <v>1</v>
      </c>
      <c r="R22" s="933">
        <v>1</v>
      </c>
      <c r="S22" s="933">
        <v>1</v>
      </c>
      <c r="T22" s="933">
        <v>1</v>
      </c>
      <c r="U22" s="933">
        <v>1</v>
      </c>
      <c r="V22" s="934" t="s">
        <v>1137</v>
      </c>
      <c r="W22" s="934" t="s">
        <v>1162</v>
      </c>
      <c r="X22" s="935" t="s">
        <v>1163</v>
      </c>
      <c r="Y22" s="591"/>
      <c r="Z22" s="591"/>
      <c r="AA22" s="937" t="s">
        <v>1135</v>
      </c>
    </row>
    <row r="23" spans="1:27" s="258" customFormat="1" ht="59.25" customHeight="1" x14ac:dyDescent="0.35">
      <c r="A23" s="1746"/>
      <c r="B23" s="1747"/>
      <c r="C23" s="943"/>
      <c r="D23" s="1834"/>
      <c r="E23" s="1847"/>
      <c r="F23" s="1746"/>
      <c r="G23" s="916">
        <v>10</v>
      </c>
      <c r="H23" s="591" t="s">
        <v>1164</v>
      </c>
      <c r="I23" s="944">
        <v>0.15</v>
      </c>
      <c r="J23" s="933">
        <v>1</v>
      </c>
      <c r="K23" s="933">
        <v>1</v>
      </c>
      <c r="L23" s="933">
        <v>1</v>
      </c>
      <c r="M23" s="933">
        <v>1</v>
      </c>
      <c r="N23" s="933">
        <v>1</v>
      </c>
      <c r="O23" s="933">
        <v>1</v>
      </c>
      <c r="P23" s="933">
        <v>1</v>
      </c>
      <c r="Q23" s="933">
        <v>1</v>
      </c>
      <c r="R23" s="933">
        <v>1</v>
      </c>
      <c r="S23" s="933">
        <v>1</v>
      </c>
      <c r="T23" s="933">
        <v>1</v>
      </c>
      <c r="U23" s="933">
        <v>1</v>
      </c>
      <c r="V23" s="934" t="s">
        <v>1165</v>
      </c>
      <c r="W23" s="934" t="s">
        <v>1166</v>
      </c>
      <c r="X23" s="935" t="s">
        <v>1167</v>
      </c>
      <c r="Y23" s="591" t="s">
        <v>1168</v>
      </c>
      <c r="Z23" s="945">
        <v>273500</v>
      </c>
      <c r="AA23" s="937" t="s">
        <v>1169</v>
      </c>
    </row>
    <row r="24" spans="1:27" s="258" customFormat="1" ht="41.25" customHeight="1" x14ac:dyDescent="0.35">
      <c r="A24" s="1746"/>
      <c r="B24" s="1745" t="s">
        <v>1170</v>
      </c>
      <c r="C24" s="941" t="s">
        <v>466</v>
      </c>
      <c r="D24" s="1833" t="s">
        <v>1171</v>
      </c>
      <c r="E24" s="1847"/>
      <c r="F24" s="1746"/>
      <c r="G24" s="916">
        <v>11</v>
      </c>
      <c r="H24" s="591" t="s">
        <v>1172</v>
      </c>
      <c r="I24" s="932">
        <v>0.05</v>
      </c>
      <c r="J24" s="933">
        <v>1</v>
      </c>
      <c r="K24" s="933">
        <v>1</v>
      </c>
      <c r="L24" s="933">
        <v>1</v>
      </c>
      <c r="M24" s="933">
        <v>1</v>
      </c>
      <c r="N24" s="933">
        <v>1</v>
      </c>
      <c r="O24" s="933">
        <v>1</v>
      </c>
      <c r="P24" s="933">
        <v>1</v>
      </c>
      <c r="Q24" s="933">
        <v>1</v>
      </c>
      <c r="R24" s="933">
        <v>1</v>
      </c>
      <c r="S24" s="933">
        <v>1</v>
      </c>
      <c r="T24" s="933">
        <v>1</v>
      </c>
      <c r="U24" s="933">
        <v>1</v>
      </c>
      <c r="V24" s="934" t="s">
        <v>1140</v>
      </c>
      <c r="W24" s="591"/>
      <c r="X24" s="591"/>
      <c r="Y24" s="591"/>
      <c r="Z24" s="591"/>
      <c r="AA24" s="937" t="s">
        <v>1135</v>
      </c>
    </row>
    <row r="25" spans="1:27" s="258" customFormat="1" ht="45.75" customHeight="1" x14ac:dyDescent="0.35">
      <c r="A25" s="1746"/>
      <c r="B25" s="1746"/>
      <c r="C25" s="942"/>
      <c r="D25" s="1847"/>
      <c r="E25" s="1847"/>
      <c r="F25" s="1746"/>
      <c r="G25" s="916">
        <v>12</v>
      </c>
      <c r="H25" s="591" t="s">
        <v>1173</v>
      </c>
      <c r="I25" s="946">
        <v>7.0000000000000007E-2</v>
      </c>
      <c r="J25" s="933">
        <v>1</v>
      </c>
      <c r="K25" s="933">
        <v>1</v>
      </c>
      <c r="L25" s="933">
        <v>1</v>
      </c>
      <c r="M25" s="933">
        <v>1</v>
      </c>
      <c r="N25" s="933">
        <v>1</v>
      </c>
      <c r="O25" s="933">
        <v>1</v>
      </c>
      <c r="P25" s="933">
        <v>1</v>
      </c>
      <c r="Q25" s="933">
        <v>1</v>
      </c>
      <c r="R25" s="933">
        <v>1</v>
      </c>
      <c r="S25" s="933">
        <v>1</v>
      </c>
      <c r="T25" s="933">
        <v>1</v>
      </c>
      <c r="U25" s="933">
        <v>1</v>
      </c>
      <c r="V25" s="934" t="s">
        <v>1174</v>
      </c>
      <c r="W25" s="591"/>
      <c r="X25" s="591"/>
      <c r="Y25" s="591"/>
      <c r="Z25" s="591"/>
      <c r="AA25" s="937" t="s">
        <v>1135</v>
      </c>
    </row>
    <row r="26" spans="1:27" s="258" customFormat="1" ht="46.5" customHeight="1" x14ac:dyDescent="0.35">
      <c r="A26" s="1746"/>
      <c r="B26" s="1746"/>
      <c r="C26" s="942"/>
      <c r="D26" s="1847"/>
      <c r="E26" s="1847"/>
      <c r="F26" s="1746"/>
      <c r="G26" s="947">
        <v>13</v>
      </c>
      <c r="H26" s="591" t="s">
        <v>1175</v>
      </c>
      <c r="I26" s="932">
        <v>0.05</v>
      </c>
      <c r="J26" s="933">
        <v>1</v>
      </c>
      <c r="K26" s="933">
        <v>1</v>
      </c>
      <c r="L26" s="933">
        <v>1</v>
      </c>
      <c r="M26" s="933">
        <v>1</v>
      </c>
      <c r="N26" s="933">
        <v>1</v>
      </c>
      <c r="O26" s="933">
        <v>1</v>
      </c>
      <c r="P26" s="933">
        <v>1</v>
      </c>
      <c r="Q26" s="933">
        <v>1</v>
      </c>
      <c r="R26" s="933">
        <v>1</v>
      </c>
      <c r="S26" s="933">
        <v>1</v>
      </c>
      <c r="T26" s="933">
        <v>1</v>
      </c>
      <c r="U26" s="933">
        <v>1</v>
      </c>
      <c r="V26" s="934" t="s">
        <v>1137</v>
      </c>
      <c r="W26" s="591"/>
      <c r="X26" s="591"/>
      <c r="Y26" s="591"/>
      <c r="Z26" s="591"/>
      <c r="AA26" s="937" t="s">
        <v>1135</v>
      </c>
    </row>
    <row r="27" spans="1:27" ht="40.5" customHeight="1" x14ac:dyDescent="0.35">
      <c r="A27" s="1678" t="s">
        <v>535</v>
      </c>
      <c r="B27" s="1934" t="s">
        <v>1176</v>
      </c>
      <c r="C27" s="1691" t="s">
        <v>195</v>
      </c>
      <c r="D27" s="1682"/>
      <c r="E27" s="1935">
        <v>0.15</v>
      </c>
      <c r="F27" s="1926" t="s">
        <v>818</v>
      </c>
      <c r="G27" s="916">
        <v>14</v>
      </c>
      <c r="H27" s="511" t="s">
        <v>1177</v>
      </c>
      <c r="I27" s="949">
        <v>0.02</v>
      </c>
      <c r="J27" s="950"/>
      <c r="K27" s="950"/>
      <c r="L27" s="950">
        <v>1</v>
      </c>
      <c r="M27" s="950"/>
      <c r="N27" s="950"/>
      <c r="O27" s="950">
        <v>1</v>
      </c>
      <c r="P27" s="950"/>
      <c r="Q27" s="950"/>
      <c r="R27" s="950">
        <v>1</v>
      </c>
      <c r="S27" s="950"/>
      <c r="T27" s="950"/>
      <c r="U27" s="950">
        <v>1</v>
      </c>
      <c r="V27" s="934" t="s">
        <v>1178</v>
      </c>
      <c r="W27" s="1927" t="s">
        <v>137</v>
      </c>
      <c r="X27" s="1927" t="s">
        <v>138</v>
      </c>
      <c r="Y27" s="951"/>
      <c r="Z27" s="461"/>
      <c r="AA27" s="937" t="s">
        <v>1135</v>
      </c>
    </row>
    <row r="28" spans="1:27" ht="40.5" customHeight="1" x14ac:dyDescent="0.4">
      <c r="A28" s="1679"/>
      <c r="B28" s="1934"/>
      <c r="C28" s="1691"/>
      <c r="D28" s="1682"/>
      <c r="E28" s="1935"/>
      <c r="F28" s="1926"/>
      <c r="G28" s="916">
        <v>15</v>
      </c>
      <c r="H28" s="952" t="s">
        <v>26</v>
      </c>
      <c r="I28" s="949">
        <v>0.13</v>
      </c>
      <c r="J28" s="953"/>
      <c r="K28" s="953"/>
      <c r="L28" s="953"/>
      <c r="M28" s="953"/>
      <c r="N28" s="953"/>
      <c r="O28" s="953"/>
      <c r="P28" s="953"/>
      <c r="Q28" s="953">
        <v>1</v>
      </c>
      <c r="R28" s="953"/>
      <c r="S28" s="953"/>
      <c r="T28" s="953"/>
      <c r="U28" s="953"/>
      <c r="V28" s="934"/>
      <c r="W28" s="1928"/>
      <c r="X28" s="1928"/>
      <c r="Y28" s="812"/>
      <c r="Z28" s="463"/>
      <c r="AA28" s="937" t="s">
        <v>1135</v>
      </c>
    </row>
    <row r="29" spans="1:27" ht="46.5" customHeight="1" x14ac:dyDescent="0.4">
      <c r="A29" s="1680"/>
      <c r="B29" s="1934"/>
      <c r="C29" s="1691"/>
      <c r="D29" s="1682"/>
      <c r="E29" s="1935"/>
      <c r="F29" s="1926"/>
      <c r="G29" s="916">
        <v>16</v>
      </c>
      <c r="H29" s="952" t="s">
        <v>27</v>
      </c>
      <c r="I29" s="949">
        <v>0.1</v>
      </c>
      <c r="J29" s="953"/>
      <c r="K29" s="953"/>
      <c r="L29" s="953"/>
      <c r="M29" s="953"/>
      <c r="N29" s="953"/>
      <c r="O29" s="953"/>
      <c r="P29" s="953"/>
      <c r="Q29" s="953">
        <v>1</v>
      </c>
      <c r="R29" s="953"/>
      <c r="S29" s="953"/>
      <c r="T29" s="953"/>
      <c r="U29" s="953"/>
      <c r="V29" s="934"/>
      <c r="W29" s="1929"/>
      <c r="X29" s="1929"/>
      <c r="Y29" s="812"/>
      <c r="Z29" s="463"/>
      <c r="AA29" s="937" t="s">
        <v>1135</v>
      </c>
    </row>
    <row r="30" spans="1:27" ht="40.5" customHeight="1" x14ac:dyDescent="0.4">
      <c r="A30" s="539"/>
      <c r="B30" s="1930" t="s">
        <v>538</v>
      </c>
      <c r="C30" s="1697">
        <v>0.98</v>
      </c>
      <c r="D30" s="1682"/>
      <c r="E30" s="1935"/>
      <c r="F30" s="1926"/>
      <c r="G30" s="916">
        <v>17</v>
      </c>
      <c r="H30" s="952" t="s">
        <v>28</v>
      </c>
      <c r="I30" s="949">
        <v>0.1</v>
      </c>
      <c r="J30" s="953"/>
      <c r="K30" s="953"/>
      <c r="L30" s="953"/>
      <c r="M30" s="953"/>
      <c r="N30" s="953"/>
      <c r="O30" s="953"/>
      <c r="P30" s="953"/>
      <c r="Q30" s="953">
        <v>1</v>
      </c>
      <c r="R30" s="953"/>
      <c r="S30" s="953"/>
      <c r="T30" s="953"/>
      <c r="U30" s="953"/>
      <c r="V30" s="934"/>
      <c r="W30" s="954"/>
      <c r="X30" s="954"/>
      <c r="Y30" s="812"/>
      <c r="Z30" s="463"/>
      <c r="AA30" s="937" t="s">
        <v>1135</v>
      </c>
    </row>
    <row r="31" spans="1:27" ht="18" x14ac:dyDescent="0.4">
      <c r="A31" s="539"/>
      <c r="B31" s="1930"/>
      <c r="C31" s="1697"/>
      <c r="D31" s="1682"/>
      <c r="E31" s="1935"/>
      <c r="F31" s="1926"/>
      <c r="G31" s="916">
        <v>18</v>
      </c>
      <c r="H31" s="952" t="s">
        <v>156</v>
      </c>
      <c r="I31" s="949">
        <v>0.15</v>
      </c>
      <c r="J31" s="953"/>
      <c r="K31" s="953"/>
      <c r="L31" s="953"/>
      <c r="M31" s="953"/>
      <c r="N31" s="953"/>
      <c r="O31" s="953"/>
      <c r="P31" s="953"/>
      <c r="Q31" s="953"/>
      <c r="R31" s="953"/>
      <c r="S31" s="953"/>
      <c r="T31" s="953"/>
      <c r="U31" s="953">
        <v>1</v>
      </c>
      <c r="V31" s="934"/>
      <c r="W31" s="955"/>
      <c r="X31" s="460"/>
      <c r="Y31" s="812"/>
      <c r="Z31" s="463"/>
      <c r="AA31" s="937" t="s">
        <v>1135</v>
      </c>
    </row>
    <row r="32" spans="1:27" ht="18" x14ac:dyDescent="0.4">
      <c r="A32" s="539"/>
      <c r="B32" s="1930" t="s">
        <v>539</v>
      </c>
      <c r="C32" s="894" t="s">
        <v>157</v>
      </c>
      <c r="D32" s="1682"/>
      <c r="E32" s="1935"/>
      <c r="F32" s="1926"/>
      <c r="G32" s="916">
        <v>19</v>
      </c>
      <c r="H32" s="952" t="s">
        <v>29</v>
      </c>
      <c r="I32" s="949">
        <v>0.1</v>
      </c>
      <c r="J32" s="953">
        <v>1</v>
      </c>
      <c r="K32" s="953"/>
      <c r="L32" s="953"/>
      <c r="M32" s="953">
        <v>1</v>
      </c>
      <c r="N32" s="953"/>
      <c r="O32" s="953"/>
      <c r="P32" s="953">
        <v>1</v>
      </c>
      <c r="Q32" s="953"/>
      <c r="R32" s="953"/>
      <c r="S32" s="953">
        <v>1</v>
      </c>
      <c r="T32" s="953"/>
      <c r="U32" s="953">
        <v>1</v>
      </c>
      <c r="V32" s="934"/>
      <c r="W32" s="955"/>
      <c r="X32" s="460"/>
      <c r="Y32" s="812"/>
      <c r="Z32" s="463"/>
      <c r="AA32" s="937" t="s">
        <v>1135</v>
      </c>
    </row>
    <row r="33" spans="1:27" ht="18" x14ac:dyDescent="0.4">
      <c r="A33" s="539"/>
      <c r="B33" s="1930"/>
      <c r="C33" s="1931" t="s">
        <v>1179</v>
      </c>
      <c r="D33" s="1682"/>
      <c r="E33" s="1935"/>
      <c r="F33" s="1926"/>
      <c r="G33" s="916">
        <v>20</v>
      </c>
      <c r="H33" s="952" t="s">
        <v>1180</v>
      </c>
      <c r="I33" s="949">
        <v>0.05</v>
      </c>
      <c r="J33" s="953">
        <v>1</v>
      </c>
      <c r="K33" s="956"/>
      <c r="L33" s="956"/>
      <c r="M33" s="956"/>
      <c r="N33" s="957"/>
      <c r="O33" s="956"/>
      <c r="P33" s="956"/>
      <c r="Q33" s="956"/>
      <c r="R33" s="956"/>
      <c r="S33" s="956"/>
      <c r="T33" s="956"/>
      <c r="U33" s="956"/>
      <c r="V33" s="934"/>
      <c r="W33" s="955"/>
      <c r="X33" s="460"/>
      <c r="Y33" s="812"/>
      <c r="Z33" s="463"/>
      <c r="AA33" s="937" t="s">
        <v>1135</v>
      </c>
    </row>
    <row r="34" spans="1:27" ht="18" x14ac:dyDescent="0.4">
      <c r="A34" s="539"/>
      <c r="B34" s="1930"/>
      <c r="C34" s="1931"/>
      <c r="D34" s="1682"/>
      <c r="E34" s="1935"/>
      <c r="F34" s="1926"/>
      <c r="G34" s="916">
        <v>21</v>
      </c>
      <c r="H34" s="952" t="s">
        <v>30</v>
      </c>
      <c r="I34" s="949">
        <v>0.1</v>
      </c>
      <c r="J34" s="953">
        <v>1</v>
      </c>
      <c r="K34" s="953"/>
      <c r="L34" s="958"/>
      <c r="M34" s="953">
        <v>1</v>
      </c>
      <c r="N34" s="953"/>
      <c r="O34" s="958"/>
      <c r="P34" s="953">
        <v>1</v>
      </c>
      <c r="Q34" s="953"/>
      <c r="R34" s="958"/>
      <c r="S34" s="953">
        <v>1</v>
      </c>
      <c r="T34" s="953"/>
      <c r="U34" s="958"/>
      <c r="V34" s="934"/>
      <c r="W34" s="955"/>
      <c r="X34" s="460"/>
      <c r="Y34" s="812"/>
      <c r="Z34" s="463"/>
      <c r="AA34" s="937" t="s">
        <v>1135</v>
      </c>
    </row>
    <row r="35" spans="1:27" ht="31" x14ac:dyDescent="0.4">
      <c r="A35" s="539"/>
      <c r="B35" s="1930"/>
      <c r="C35" s="1931"/>
      <c r="D35" s="1682"/>
      <c r="E35" s="1935"/>
      <c r="F35" s="1926"/>
      <c r="G35" s="916">
        <v>22</v>
      </c>
      <c r="H35" s="952" t="s">
        <v>179</v>
      </c>
      <c r="I35" s="949">
        <v>0.1</v>
      </c>
      <c r="J35" s="953">
        <v>1</v>
      </c>
      <c r="K35" s="953"/>
      <c r="L35" s="953"/>
      <c r="M35" s="953">
        <v>1</v>
      </c>
      <c r="N35" s="953"/>
      <c r="O35" s="953"/>
      <c r="P35" s="953">
        <v>1</v>
      </c>
      <c r="Q35" s="953"/>
      <c r="R35" s="953"/>
      <c r="S35" s="953">
        <v>1</v>
      </c>
      <c r="T35" s="953"/>
      <c r="U35" s="953"/>
      <c r="V35" s="934"/>
      <c r="W35" s="955"/>
      <c r="X35" s="460"/>
      <c r="Y35" s="812"/>
      <c r="Z35" s="463"/>
      <c r="AA35" s="937" t="s">
        <v>1135</v>
      </c>
    </row>
    <row r="36" spans="1:27" ht="39.5" customHeight="1" x14ac:dyDescent="0.4">
      <c r="A36" s="546"/>
      <c r="B36" s="1930"/>
      <c r="C36" s="1931"/>
      <c r="D36" s="1682"/>
      <c r="E36" s="1935"/>
      <c r="F36" s="1926"/>
      <c r="G36" s="916">
        <v>23</v>
      </c>
      <c r="H36" s="537" t="s">
        <v>180</v>
      </c>
      <c r="I36" s="949">
        <v>0.15</v>
      </c>
      <c r="J36" s="953"/>
      <c r="K36" s="953"/>
      <c r="L36" s="953">
        <v>1</v>
      </c>
      <c r="M36" s="953"/>
      <c r="N36" s="953"/>
      <c r="O36" s="953">
        <v>1</v>
      </c>
      <c r="P36" s="953"/>
      <c r="Q36" s="953"/>
      <c r="R36" s="953">
        <v>1</v>
      </c>
      <c r="S36" s="953"/>
      <c r="T36" s="953"/>
      <c r="U36" s="953">
        <v>1</v>
      </c>
      <c r="V36" s="934"/>
      <c r="W36" s="955"/>
      <c r="X36" s="460"/>
      <c r="Y36" s="812"/>
      <c r="Z36" s="290"/>
      <c r="AA36" s="937" t="s">
        <v>1135</v>
      </c>
    </row>
    <row r="37" spans="1:27" ht="18.5" thickBot="1" x14ac:dyDescent="0.45">
      <c r="J37" s="9"/>
      <c r="K37" s="9"/>
      <c r="L37" s="9"/>
      <c r="M37" s="9"/>
      <c r="N37" s="9"/>
      <c r="O37" s="9"/>
      <c r="P37" s="9"/>
      <c r="Q37" s="9"/>
      <c r="R37" s="9"/>
      <c r="S37" s="9"/>
      <c r="T37" s="9"/>
      <c r="U37" s="9"/>
      <c r="V37" s="29"/>
      <c r="W37" s="29"/>
      <c r="X37" s="29"/>
      <c r="Y37" s="29"/>
      <c r="Z37" s="33">
        <f>SUM(Z14:Z35)</f>
        <v>273500</v>
      </c>
    </row>
    <row r="38" spans="1:27" ht="16" thickTop="1" x14ac:dyDescent="0.35"/>
  </sheetData>
  <mergeCells count="51">
    <mergeCell ref="F11:F13"/>
    <mergeCell ref="A5:Y5"/>
    <mergeCell ref="A6:Y6"/>
    <mergeCell ref="B7:Y7"/>
    <mergeCell ref="B8:AA8"/>
    <mergeCell ref="B9:AA9"/>
    <mergeCell ref="G10:H10"/>
    <mergeCell ref="J10:U10"/>
    <mergeCell ref="A11:A13"/>
    <mergeCell ref="B11:B13"/>
    <mergeCell ref="C11:C13"/>
    <mergeCell ref="D11:D13"/>
    <mergeCell ref="E11:E13"/>
    <mergeCell ref="G11:G13"/>
    <mergeCell ref="H11:H13"/>
    <mergeCell ref="I11:I13"/>
    <mergeCell ref="J11:U11"/>
    <mergeCell ref="V11:V13"/>
    <mergeCell ref="Y11:Y13"/>
    <mergeCell ref="Z11:Z13"/>
    <mergeCell ref="AA11:AA13"/>
    <mergeCell ref="J12:L12"/>
    <mergeCell ref="M12:O12"/>
    <mergeCell ref="P12:R12"/>
    <mergeCell ref="S12:U12"/>
    <mergeCell ref="W12:W13"/>
    <mergeCell ref="X12:X13"/>
    <mergeCell ref="W11:X11"/>
    <mergeCell ref="A14:A26"/>
    <mergeCell ref="B14:B20"/>
    <mergeCell ref="C14:C20"/>
    <mergeCell ref="D14:D20"/>
    <mergeCell ref="E14:E26"/>
    <mergeCell ref="A27:A29"/>
    <mergeCell ref="B27:B29"/>
    <mergeCell ref="C27:C29"/>
    <mergeCell ref="D27:D36"/>
    <mergeCell ref="E27:E36"/>
    <mergeCell ref="W14:W15"/>
    <mergeCell ref="B21:B23"/>
    <mergeCell ref="D21:D23"/>
    <mergeCell ref="B24:B26"/>
    <mergeCell ref="D24:D26"/>
    <mergeCell ref="F14:F26"/>
    <mergeCell ref="F27:F36"/>
    <mergeCell ref="W27:W29"/>
    <mergeCell ref="X27:X29"/>
    <mergeCell ref="B30:B31"/>
    <mergeCell ref="C30:C31"/>
    <mergeCell ref="B32:B36"/>
    <mergeCell ref="C33:C36"/>
  </mergeCells>
  <dataValidations count="1">
    <dataValidation type="list" allowBlank="1" showInputMessage="1" showErrorMessage="1" sqref="AA14:AA36">
      <formula1>"Seguimiento,Gasto,Inversión"</formula1>
    </dataValidation>
  </dataValidations>
  <printOptions horizontalCentered="1"/>
  <pageMargins left="0.23622047244094491" right="0.23622047244094491" top="0.39370078740157483" bottom="0.35433070866141736" header="0.31496062992125984" footer="0.15748031496062992"/>
  <pageSetup paperSize="5"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view="pageBreakPreview" zoomScale="40" zoomScaleNormal="40" zoomScaleSheetLayoutView="40" workbookViewId="0">
      <selection activeCell="A11" sqref="A11:Z11"/>
    </sheetView>
  </sheetViews>
  <sheetFormatPr baseColWidth="10" defaultColWidth="11.453125" defaultRowHeight="15.5" x14ac:dyDescent="0.35"/>
  <cols>
    <col min="1" max="1" width="8.453125" style="42" customWidth="1"/>
    <col min="2" max="2" width="31" style="42" customWidth="1"/>
    <col min="3" max="3" width="25.453125" style="42" customWidth="1"/>
    <col min="4" max="4" width="36.26953125" style="42" customWidth="1"/>
    <col min="5" max="7" width="3.54296875" style="43" bestFit="1" customWidth="1"/>
    <col min="8" max="8" width="3.54296875" style="43" customWidth="1"/>
    <col min="9" max="13" width="3.54296875" style="43" bestFit="1" customWidth="1"/>
    <col min="14" max="14" width="5.453125" style="43" customWidth="1"/>
    <col min="15" max="16" width="7.54296875" style="44" customWidth="1"/>
    <col min="17" max="17" width="5.54296875" style="44" customWidth="1"/>
    <col min="18" max="18" width="12.7265625" style="44" customWidth="1"/>
    <col min="19" max="19" width="12.26953125" style="44" customWidth="1"/>
    <col min="20" max="20" width="33.453125" style="42" customWidth="1"/>
    <col min="21" max="21" width="28" style="42" customWidth="1"/>
    <col min="22" max="22" width="18.453125" style="42" customWidth="1"/>
    <col min="23" max="23" width="22.453125" style="42" customWidth="1"/>
    <col min="24" max="24" width="22" style="42" customWidth="1"/>
    <col min="25" max="25" width="25.54296875" style="42" customWidth="1"/>
    <col min="26" max="26" width="19.5429687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4" customHeight="1" x14ac:dyDescent="0.35">
      <c r="A7" s="223"/>
      <c r="B7" s="223"/>
      <c r="C7" s="223"/>
      <c r="D7" s="223"/>
      <c r="E7" s="554"/>
      <c r="F7" s="554"/>
      <c r="G7" s="554"/>
      <c r="H7" s="554"/>
      <c r="I7" s="554"/>
      <c r="J7" s="554"/>
      <c r="K7" s="554"/>
      <c r="L7" s="554"/>
      <c r="M7" s="554"/>
      <c r="N7" s="554"/>
      <c r="O7" s="554"/>
      <c r="P7" s="554"/>
      <c r="Q7" s="554"/>
      <c r="R7" s="554"/>
      <c r="S7" s="554"/>
      <c r="T7" s="223"/>
      <c r="U7" s="223"/>
      <c r="V7" s="223"/>
      <c r="W7" s="223"/>
      <c r="X7" s="223"/>
      <c r="Y7" s="223"/>
      <c r="Z7" s="223"/>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4" customHeight="1" x14ac:dyDescent="0.35">
      <c r="A9" s="224"/>
      <c r="B9" s="224"/>
      <c r="C9" s="224"/>
      <c r="D9" s="224"/>
      <c r="E9" s="44"/>
      <c r="F9" s="44"/>
      <c r="G9" s="44"/>
      <c r="H9" s="44"/>
      <c r="I9" s="44"/>
      <c r="J9" s="44"/>
      <c r="K9" s="44"/>
      <c r="L9" s="44"/>
      <c r="M9" s="44"/>
      <c r="N9" s="44"/>
      <c r="T9" s="224"/>
      <c r="U9" s="224"/>
      <c r="V9" s="224"/>
      <c r="W9" s="224"/>
      <c r="X9" s="224"/>
      <c r="Y9" s="224"/>
      <c r="Z9" s="224"/>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ht="20.25" customHeight="1" x14ac:dyDescent="0.35">
      <c r="A11" s="1945" t="s">
        <v>1126</v>
      </c>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945"/>
    </row>
    <row r="12" spans="1:26" ht="14.15" customHeight="1" x14ac:dyDescent="0.35"/>
    <row r="13" spans="1:26" ht="25.4" customHeight="1" x14ac:dyDescent="0.35">
      <c r="A13" s="1515" t="s">
        <v>644</v>
      </c>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row>
    <row r="14" spans="1:26" ht="25.4" customHeight="1" x14ac:dyDescent="0.35">
      <c r="A14" s="1668" t="s">
        <v>47</v>
      </c>
      <c r="B14" s="1668"/>
      <c r="C14" s="1668"/>
      <c r="D14" s="1668"/>
      <c r="E14" s="1668"/>
      <c r="F14" s="1668"/>
      <c r="G14" s="1668"/>
      <c r="H14" s="1668"/>
      <c r="I14" s="1668"/>
      <c r="J14" s="1668"/>
      <c r="K14" s="1668"/>
      <c r="L14" s="1668"/>
      <c r="M14" s="1668"/>
      <c r="N14" s="1668"/>
      <c r="O14" s="1668"/>
      <c r="P14" s="1668"/>
      <c r="Q14" s="1668"/>
      <c r="R14" s="1668"/>
      <c r="S14" s="1668"/>
      <c r="T14" s="1668"/>
      <c r="U14" s="1668"/>
      <c r="V14" s="1668"/>
      <c r="W14" s="1668"/>
      <c r="X14" s="1668"/>
      <c r="Y14" s="1668"/>
      <c r="Z14" s="1668"/>
    </row>
    <row r="15" spans="1:26" s="5" customFormat="1" ht="23.15" customHeight="1" x14ac:dyDescent="0.35">
      <c r="A15" s="1517" t="s">
        <v>181</v>
      </c>
      <c r="B15" s="57">
        <v>1</v>
      </c>
      <c r="C15" s="57">
        <v>2</v>
      </c>
      <c r="D15" s="57">
        <v>3</v>
      </c>
      <c r="E15" s="1521" t="s">
        <v>96</v>
      </c>
      <c r="F15" s="1521"/>
      <c r="G15" s="1521"/>
      <c r="H15" s="1521"/>
      <c r="I15" s="1521"/>
      <c r="J15" s="1521"/>
      <c r="K15" s="1521"/>
      <c r="L15" s="1521"/>
      <c r="M15" s="1521"/>
      <c r="N15" s="1521"/>
      <c r="O15" s="1522" t="s">
        <v>97</v>
      </c>
      <c r="P15" s="1522"/>
      <c r="Q15" s="1522"/>
      <c r="R15" s="1522"/>
      <c r="S15" s="1522"/>
      <c r="T15" s="1516" t="s">
        <v>98</v>
      </c>
      <c r="U15" s="1516"/>
      <c r="V15" s="1516"/>
      <c r="W15" s="1516"/>
      <c r="X15" s="1516"/>
      <c r="Y15" s="1516" t="s">
        <v>99</v>
      </c>
      <c r="Z15" s="1516" t="s">
        <v>100</v>
      </c>
    </row>
    <row r="16" spans="1:26" s="6" customFormat="1" ht="23.5" customHeight="1" x14ac:dyDescent="0.35">
      <c r="A16" s="1517"/>
      <c r="B16" s="1517" t="s">
        <v>101</v>
      </c>
      <c r="C16" s="1517" t="s">
        <v>13</v>
      </c>
      <c r="D16" s="1501" t="s">
        <v>102</v>
      </c>
      <c r="E16" s="1524" t="s">
        <v>103</v>
      </c>
      <c r="F16" s="1524"/>
      <c r="G16" s="1524"/>
      <c r="H16" s="1524"/>
      <c r="I16" s="1524"/>
      <c r="J16" s="1524" t="s">
        <v>104</v>
      </c>
      <c r="K16" s="1524"/>
      <c r="L16" s="1524"/>
      <c r="M16" s="1524"/>
      <c r="N16" s="1524"/>
      <c r="O16" s="1525" t="s">
        <v>105</v>
      </c>
      <c r="P16" s="1525"/>
      <c r="Q16" s="1525" t="s">
        <v>106</v>
      </c>
      <c r="R16" s="1525"/>
      <c r="S16" s="1525"/>
      <c r="T16" s="1516" t="s">
        <v>107</v>
      </c>
      <c r="U16" s="1526" t="s">
        <v>108</v>
      </c>
      <c r="V16" s="1516" t="s">
        <v>109</v>
      </c>
      <c r="W16" s="1523" t="s">
        <v>110</v>
      </c>
      <c r="X16" s="1523"/>
      <c r="Y16" s="1516"/>
      <c r="Z16" s="1516"/>
    </row>
    <row r="17" spans="1:26" s="48" customFormat="1" ht="127.5" customHeight="1" x14ac:dyDescent="0.35">
      <c r="A17" s="1517"/>
      <c r="B17" s="1517"/>
      <c r="C17" s="1517"/>
      <c r="D17" s="1501"/>
      <c r="E17" s="395" t="s">
        <v>111</v>
      </c>
      <c r="F17" s="395" t="s">
        <v>112</v>
      </c>
      <c r="G17" s="395" t="s">
        <v>113</v>
      </c>
      <c r="H17" s="395" t="s">
        <v>114</v>
      </c>
      <c r="I17" s="395" t="s">
        <v>115</v>
      </c>
      <c r="J17" s="395" t="s">
        <v>116</v>
      </c>
      <c r="K17" s="395" t="s">
        <v>117</v>
      </c>
      <c r="L17" s="395" t="s">
        <v>118</v>
      </c>
      <c r="M17" s="395" t="s">
        <v>119</v>
      </c>
      <c r="N17" s="395" t="s">
        <v>120</v>
      </c>
      <c r="O17" s="395" t="s">
        <v>121</v>
      </c>
      <c r="P17" s="395" t="s">
        <v>122</v>
      </c>
      <c r="Q17" s="559" t="s">
        <v>105</v>
      </c>
      <c r="R17" s="395" t="s">
        <v>123</v>
      </c>
      <c r="S17" s="395" t="s">
        <v>124</v>
      </c>
      <c r="T17" s="1516"/>
      <c r="U17" s="1526"/>
      <c r="V17" s="1516"/>
      <c r="W17" s="225" t="s">
        <v>125</v>
      </c>
      <c r="X17" s="225" t="s">
        <v>126</v>
      </c>
      <c r="Y17" s="1516"/>
      <c r="Z17" s="1516"/>
    </row>
    <row r="18" spans="1:26" s="49" customFormat="1" ht="61.5" customHeight="1" x14ac:dyDescent="0.35">
      <c r="A18" s="1940">
        <v>1</v>
      </c>
      <c r="B18" s="1942" t="s">
        <v>134</v>
      </c>
      <c r="C18" s="1944" t="s">
        <v>1127</v>
      </c>
      <c r="D18" s="1932" t="s">
        <v>1133</v>
      </c>
      <c r="E18" s="11"/>
      <c r="F18" s="11" t="s">
        <v>66</v>
      </c>
      <c r="G18" s="11" t="s">
        <v>66</v>
      </c>
      <c r="H18" s="11"/>
      <c r="I18" s="11" t="s">
        <v>66</v>
      </c>
      <c r="J18" s="11"/>
      <c r="K18" s="11"/>
      <c r="L18" s="11"/>
      <c r="M18" s="11"/>
      <c r="N18" s="11"/>
      <c r="O18" s="895">
        <v>2</v>
      </c>
      <c r="P18" s="895">
        <v>3</v>
      </c>
      <c r="Q18" s="959">
        <f t="shared" ref="Q18:Q28" si="0">IF(O18*P18=0,"",O18*P18)</f>
        <v>6</v>
      </c>
      <c r="R18" s="960">
        <v>3</v>
      </c>
      <c r="S18" s="959" t="str">
        <f>IF(R18=1,"Bajo",IF(R18=2,"Medio",IF(R18=3,"Alto","")))</f>
        <v>Alto</v>
      </c>
      <c r="T18" s="623" t="s">
        <v>1134</v>
      </c>
      <c r="U18" s="623" t="s">
        <v>1181</v>
      </c>
      <c r="V18" s="625"/>
      <c r="W18" s="961" t="s">
        <v>1182</v>
      </c>
      <c r="X18" s="961" t="s">
        <v>1182</v>
      </c>
      <c r="Y18" s="962" t="s">
        <v>1183</v>
      </c>
      <c r="Z18" s="625"/>
    </row>
    <row r="19" spans="1:26" s="49" customFormat="1" ht="64.5" customHeight="1" x14ac:dyDescent="0.35">
      <c r="A19" s="1941"/>
      <c r="B19" s="1943"/>
      <c r="C19" s="1944"/>
      <c r="D19" s="1933"/>
      <c r="E19" s="894"/>
      <c r="F19" s="894" t="s">
        <v>66</v>
      </c>
      <c r="G19" s="894" t="s">
        <v>66</v>
      </c>
      <c r="H19" s="894"/>
      <c r="I19" s="894" t="s">
        <v>66</v>
      </c>
      <c r="J19" s="894"/>
      <c r="K19" s="894"/>
      <c r="L19" s="894"/>
      <c r="M19" s="894"/>
      <c r="N19" s="894"/>
      <c r="O19" s="895">
        <v>2</v>
      </c>
      <c r="P19" s="895">
        <v>3</v>
      </c>
      <c r="Q19" s="959">
        <f t="shared" si="0"/>
        <v>6</v>
      </c>
      <c r="R19" s="960">
        <v>3</v>
      </c>
      <c r="S19" s="959" t="str">
        <f t="shared" ref="S19:S28" si="1">IF(R19=1,"Bajo",IF(R19=2,"Medio",IF(R19=3,"Alto","")))</f>
        <v>Alto</v>
      </c>
      <c r="T19" s="623" t="s">
        <v>1138</v>
      </c>
      <c r="U19" s="623" t="s">
        <v>1184</v>
      </c>
      <c r="V19" s="540"/>
      <c r="W19" s="895" t="s">
        <v>1182</v>
      </c>
      <c r="X19" s="895" t="s">
        <v>1182</v>
      </c>
      <c r="Y19" s="623" t="s">
        <v>1185</v>
      </c>
      <c r="Z19" s="540"/>
    </row>
    <row r="20" spans="1:26" s="49" customFormat="1" ht="81.75" customHeight="1" x14ac:dyDescent="0.35">
      <c r="A20" s="1941"/>
      <c r="B20" s="1943"/>
      <c r="C20" s="1944"/>
      <c r="D20" s="935" t="s">
        <v>1141</v>
      </c>
      <c r="E20" s="894"/>
      <c r="F20" s="894" t="s">
        <v>66</v>
      </c>
      <c r="G20" s="894" t="s">
        <v>66</v>
      </c>
      <c r="H20" s="894"/>
      <c r="I20" s="894" t="s">
        <v>66</v>
      </c>
      <c r="J20" s="894"/>
      <c r="K20" s="894"/>
      <c r="L20" s="894"/>
      <c r="M20" s="894"/>
      <c r="N20" s="894"/>
      <c r="O20" s="895">
        <v>1</v>
      </c>
      <c r="P20" s="895">
        <v>2</v>
      </c>
      <c r="Q20" s="959">
        <f t="shared" si="0"/>
        <v>2</v>
      </c>
      <c r="R20" s="960">
        <v>1</v>
      </c>
      <c r="S20" s="959" t="str">
        <f t="shared" si="1"/>
        <v>Bajo</v>
      </c>
      <c r="T20" s="963" t="s">
        <v>1142</v>
      </c>
      <c r="U20" s="963" t="s">
        <v>1132</v>
      </c>
      <c r="V20" s="540"/>
      <c r="W20" s="895" t="s">
        <v>1182</v>
      </c>
      <c r="X20" s="895" t="s">
        <v>1182</v>
      </c>
      <c r="Y20" s="623" t="s">
        <v>1186</v>
      </c>
      <c r="Z20" s="540"/>
    </row>
    <row r="21" spans="1:26" s="49" customFormat="1" ht="51" customHeight="1" x14ac:dyDescent="0.35">
      <c r="A21" s="1941"/>
      <c r="B21" s="1943"/>
      <c r="C21" s="1944"/>
      <c r="D21" s="934" t="s">
        <v>1144</v>
      </c>
      <c r="E21" s="894"/>
      <c r="F21" s="894" t="s">
        <v>66</v>
      </c>
      <c r="G21" s="894"/>
      <c r="H21" s="894"/>
      <c r="I21" s="894"/>
      <c r="J21" s="894" t="s">
        <v>66</v>
      </c>
      <c r="K21" s="894"/>
      <c r="L21" s="894"/>
      <c r="M21" s="894"/>
      <c r="N21" s="894"/>
      <c r="O21" s="895">
        <v>2</v>
      </c>
      <c r="P21" s="895">
        <v>3</v>
      </c>
      <c r="Q21" s="959">
        <f t="shared" si="0"/>
        <v>6</v>
      </c>
      <c r="R21" s="960">
        <v>3</v>
      </c>
      <c r="S21" s="959" t="str">
        <f t="shared" si="1"/>
        <v>Alto</v>
      </c>
      <c r="T21" s="963" t="s">
        <v>1145</v>
      </c>
      <c r="U21" s="623" t="s">
        <v>1187</v>
      </c>
      <c r="V21" s="540"/>
      <c r="W21" s="895" t="s">
        <v>1182</v>
      </c>
      <c r="X21" s="895" t="s">
        <v>1182</v>
      </c>
      <c r="Y21" s="963" t="s">
        <v>1188</v>
      </c>
      <c r="Z21" s="540"/>
    </row>
    <row r="22" spans="1:26" ht="78.75" customHeight="1" x14ac:dyDescent="0.35">
      <c r="A22" s="1941"/>
      <c r="B22" s="1943"/>
      <c r="C22" s="1944"/>
      <c r="D22" s="934" t="s">
        <v>1148</v>
      </c>
      <c r="E22" s="894"/>
      <c r="F22" s="894" t="s">
        <v>66</v>
      </c>
      <c r="G22" s="894" t="s">
        <v>66</v>
      </c>
      <c r="H22" s="894"/>
      <c r="I22" s="894" t="s">
        <v>66</v>
      </c>
      <c r="J22" s="894"/>
      <c r="K22" s="894"/>
      <c r="L22" s="894"/>
      <c r="M22" s="894"/>
      <c r="N22" s="894"/>
      <c r="O22" s="895">
        <v>1</v>
      </c>
      <c r="P22" s="895">
        <v>2</v>
      </c>
      <c r="Q22" s="959">
        <f t="shared" si="0"/>
        <v>2</v>
      </c>
      <c r="R22" s="960">
        <v>1</v>
      </c>
      <c r="S22" s="959" t="str">
        <f t="shared" si="1"/>
        <v>Bajo</v>
      </c>
      <c r="T22" s="623" t="s">
        <v>1149</v>
      </c>
      <c r="U22" s="623" t="s">
        <v>1184</v>
      </c>
      <c r="V22" s="540"/>
      <c r="W22" s="895" t="s">
        <v>1182</v>
      </c>
      <c r="X22" s="895" t="s">
        <v>1182</v>
      </c>
      <c r="Y22" s="963" t="s">
        <v>1189</v>
      </c>
      <c r="Z22" s="540"/>
    </row>
    <row r="23" spans="1:26" ht="73.5" customHeight="1" x14ac:dyDescent="0.35">
      <c r="A23" s="1941"/>
      <c r="B23" s="1943"/>
      <c r="C23" s="1944"/>
      <c r="D23" s="934" t="s">
        <v>1190</v>
      </c>
      <c r="E23" s="894"/>
      <c r="F23" s="894" t="s">
        <v>66</v>
      </c>
      <c r="G23" s="894" t="s">
        <v>66</v>
      </c>
      <c r="H23" s="894"/>
      <c r="I23" s="894" t="s">
        <v>66</v>
      </c>
      <c r="J23" s="894"/>
      <c r="K23" s="894"/>
      <c r="L23" s="894"/>
      <c r="M23" s="894"/>
      <c r="N23" s="894"/>
      <c r="O23" s="895">
        <v>1</v>
      </c>
      <c r="P23" s="895">
        <v>3</v>
      </c>
      <c r="Q23" s="959">
        <f t="shared" si="0"/>
        <v>3</v>
      </c>
      <c r="R23" s="960">
        <v>3</v>
      </c>
      <c r="S23" s="959" t="str">
        <f t="shared" si="1"/>
        <v>Alto</v>
      </c>
      <c r="T23" s="963" t="s">
        <v>1152</v>
      </c>
      <c r="U23" s="623" t="s">
        <v>1191</v>
      </c>
      <c r="V23" s="540"/>
      <c r="W23" s="961" t="s">
        <v>733</v>
      </c>
      <c r="X23" s="895" t="s">
        <v>1182</v>
      </c>
      <c r="Y23" s="623" t="s">
        <v>1192</v>
      </c>
      <c r="Z23" s="540"/>
    </row>
    <row r="24" spans="1:26" ht="54" customHeight="1" x14ac:dyDescent="0.35">
      <c r="A24" s="1941"/>
      <c r="B24" s="1943"/>
      <c r="C24" s="1944"/>
      <c r="D24" s="934" t="s">
        <v>1154</v>
      </c>
      <c r="E24" s="894"/>
      <c r="F24" s="894" t="s">
        <v>66</v>
      </c>
      <c r="G24" s="894" t="s">
        <v>66</v>
      </c>
      <c r="H24" s="894"/>
      <c r="I24" s="894"/>
      <c r="J24" s="894"/>
      <c r="K24" s="894"/>
      <c r="L24" s="894"/>
      <c r="M24" s="894"/>
      <c r="N24" s="894"/>
      <c r="O24" s="964">
        <v>1</v>
      </c>
      <c r="P24" s="964">
        <v>1</v>
      </c>
      <c r="Q24" s="965">
        <f t="shared" si="0"/>
        <v>1</v>
      </c>
      <c r="R24" s="966">
        <v>1</v>
      </c>
      <c r="S24" s="967" t="str">
        <f t="shared" si="1"/>
        <v>Bajo</v>
      </c>
      <c r="T24" s="623" t="s">
        <v>1155</v>
      </c>
      <c r="U24" s="623" t="s">
        <v>1193</v>
      </c>
      <c r="V24" s="540"/>
      <c r="W24" s="895" t="s">
        <v>1182</v>
      </c>
      <c r="X24" s="895" t="s">
        <v>1182</v>
      </c>
      <c r="Y24" s="623" t="s">
        <v>1194</v>
      </c>
      <c r="Z24" s="540"/>
    </row>
    <row r="25" spans="1:26" ht="57.75" customHeight="1" x14ac:dyDescent="0.35">
      <c r="A25" s="1941"/>
      <c r="B25" s="1943"/>
      <c r="C25" s="1944"/>
      <c r="D25" s="934" t="s">
        <v>1159</v>
      </c>
      <c r="E25" s="894"/>
      <c r="F25" s="894" t="s">
        <v>66</v>
      </c>
      <c r="G25" s="894" t="s">
        <v>66</v>
      </c>
      <c r="H25" s="894"/>
      <c r="I25" s="894"/>
      <c r="J25" s="894"/>
      <c r="K25" s="894"/>
      <c r="L25" s="894"/>
      <c r="M25" s="894"/>
      <c r="N25" s="894"/>
      <c r="O25" s="895">
        <v>2</v>
      </c>
      <c r="P25" s="895">
        <v>1</v>
      </c>
      <c r="Q25" s="959">
        <f t="shared" si="0"/>
        <v>2</v>
      </c>
      <c r="R25" s="959">
        <v>1</v>
      </c>
      <c r="S25" s="959" t="str">
        <f t="shared" si="1"/>
        <v>Bajo</v>
      </c>
      <c r="T25" s="623" t="s">
        <v>1160</v>
      </c>
      <c r="U25" s="963" t="s">
        <v>1181</v>
      </c>
      <c r="V25" s="540"/>
      <c r="W25" s="895" t="s">
        <v>1182</v>
      </c>
      <c r="X25" s="895" t="s">
        <v>1182</v>
      </c>
      <c r="Y25" s="623" t="s">
        <v>1195</v>
      </c>
      <c r="Z25" s="540"/>
    </row>
    <row r="26" spans="1:26" ht="47.25" customHeight="1" x14ac:dyDescent="0.35">
      <c r="A26" s="1941"/>
      <c r="B26" s="1943"/>
      <c r="C26" s="1944"/>
      <c r="D26" s="934" t="s">
        <v>1162</v>
      </c>
      <c r="E26" s="894"/>
      <c r="F26" s="894" t="s">
        <v>66</v>
      </c>
      <c r="G26" s="894" t="s">
        <v>66</v>
      </c>
      <c r="H26" s="894"/>
      <c r="I26" s="894" t="s">
        <v>66</v>
      </c>
      <c r="J26" s="894"/>
      <c r="K26" s="894"/>
      <c r="L26" s="894"/>
      <c r="M26" s="894"/>
      <c r="N26" s="894"/>
      <c r="O26" s="895">
        <v>1</v>
      </c>
      <c r="P26" s="895">
        <v>2</v>
      </c>
      <c r="Q26" s="959">
        <f t="shared" si="0"/>
        <v>2</v>
      </c>
      <c r="R26" s="960">
        <v>1</v>
      </c>
      <c r="S26" s="959" t="str">
        <f t="shared" si="1"/>
        <v>Bajo</v>
      </c>
      <c r="T26" s="623" t="s">
        <v>1163</v>
      </c>
      <c r="U26" s="963" t="s">
        <v>1181</v>
      </c>
      <c r="V26" s="540"/>
      <c r="W26" s="895" t="s">
        <v>1182</v>
      </c>
      <c r="X26" s="895" t="s">
        <v>1182</v>
      </c>
      <c r="Y26" s="623" t="s">
        <v>1196</v>
      </c>
      <c r="Z26" s="540"/>
    </row>
    <row r="27" spans="1:26" ht="67.5" customHeight="1" x14ac:dyDescent="0.35">
      <c r="A27" s="1941"/>
      <c r="B27" s="1943"/>
      <c r="C27" s="1944"/>
      <c r="D27" s="934" t="s">
        <v>1166</v>
      </c>
      <c r="E27" s="894"/>
      <c r="F27" s="894" t="s">
        <v>66</v>
      </c>
      <c r="G27" s="894" t="s">
        <v>66</v>
      </c>
      <c r="H27" s="894"/>
      <c r="I27" s="894" t="s">
        <v>66</v>
      </c>
      <c r="J27" s="894"/>
      <c r="K27" s="894"/>
      <c r="L27" s="894"/>
      <c r="M27" s="894"/>
      <c r="N27" s="894"/>
      <c r="O27" s="895">
        <v>1</v>
      </c>
      <c r="P27" s="895">
        <v>2</v>
      </c>
      <c r="Q27" s="959">
        <f t="shared" si="0"/>
        <v>2</v>
      </c>
      <c r="R27" s="960">
        <v>1</v>
      </c>
      <c r="S27" s="959" t="str">
        <f t="shared" si="1"/>
        <v>Bajo</v>
      </c>
      <c r="T27" s="623" t="s">
        <v>1167</v>
      </c>
      <c r="U27" s="623" t="s">
        <v>1197</v>
      </c>
      <c r="V27" s="540"/>
      <c r="W27" s="895" t="s">
        <v>1182</v>
      </c>
      <c r="X27" s="895" t="s">
        <v>1182</v>
      </c>
      <c r="Y27" s="623" t="s">
        <v>1198</v>
      </c>
      <c r="Z27" s="540"/>
    </row>
    <row r="28" spans="1:26" ht="62" x14ac:dyDescent="0.35">
      <c r="A28" s="627">
        <v>2</v>
      </c>
      <c r="B28" s="540"/>
      <c r="C28" s="968" t="s">
        <v>1199</v>
      </c>
      <c r="D28" s="935" t="s">
        <v>137</v>
      </c>
      <c r="E28" s="894"/>
      <c r="F28" s="894" t="s">
        <v>66</v>
      </c>
      <c r="G28" s="894" t="s">
        <v>66</v>
      </c>
      <c r="H28" s="894"/>
      <c r="I28" s="894"/>
      <c r="J28" s="894"/>
      <c r="K28" s="894"/>
      <c r="L28" s="894"/>
      <c r="M28" s="894"/>
      <c r="N28" s="894"/>
      <c r="O28" s="895">
        <v>1</v>
      </c>
      <c r="P28" s="895">
        <v>3</v>
      </c>
      <c r="Q28" s="959">
        <f t="shared" si="0"/>
        <v>3</v>
      </c>
      <c r="R28" s="897">
        <f>IF(Q28="","",VLOOKUP(Q28,$X$1:$Y$4,2,FALSE))</f>
        <v>2</v>
      </c>
      <c r="S28" s="896" t="str">
        <f t="shared" si="1"/>
        <v>Medio</v>
      </c>
      <c r="T28" s="969" t="s">
        <v>138</v>
      </c>
      <c r="U28" s="969" t="s">
        <v>1200</v>
      </c>
      <c r="V28" s="540"/>
      <c r="W28" s="895" t="s">
        <v>1182</v>
      </c>
      <c r="X28" s="895" t="s">
        <v>1182</v>
      </c>
      <c r="Y28" s="969" t="s">
        <v>140</v>
      </c>
      <c r="Z28" s="540"/>
    </row>
    <row r="29" spans="1:26" x14ac:dyDescent="0.35">
      <c r="O29" s="970"/>
      <c r="P29" s="970"/>
      <c r="Q29" s="970"/>
      <c r="R29" s="970"/>
      <c r="S29" s="970"/>
    </row>
  </sheetData>
  <mergeCells count="27">
    <mergeCell ref="A14:Z14"/>
    <mergeCell ref="A6:Z6"/>
    <mergeCell ref="A8:Z8"/>
    <mergeCell ref="A10:Z10"/>
    <mergeCell ref="A11:Z11"/>
    <mergeCell ref="A13:Z13"/>
    <mergeCell ref="Y15:Y17"/>
    <mergeCell ref="Z15:Z17"/>
    <mergeCell ref="B16:B17"/>
    <mergeCell ref="C16:C17"/>
    <mergeCell ref="D16:D17"/>
    <mergeCell ref="E16:I16"/>
    <mergeCell ref="W16:X16"/>
    <mergeCell ref="O16:P16"/>
    <mergeCell ref="Q16:S16"/>
    <mergeCell ref="T16:T17"/>
    <mergeCell ref="U16:U17"/>
    <mergeCell ref="V16:V17"/>
    <mergeCell ref="O15:S15"/>
    <mergeCell ref="T15:X15"/>
    <mergeCell ref="A18:A27"/>
    <mergeCell ref="B18:B27"/>
    <mergeCell ref="C18:C27"/>
    <mergeCell ref="D18:D19"/>
    <mergeCell ref="J16:N16"/>
    <mergeCell ref="A15:A17"/>
    <mergeCell ref="E15:N15"/>
  </mergeCells>
  <conditionalFormatting sqref="O18:O22 O24:O28">
    <cfRule type="expression" dxfId="212" priority="31" stopIfTrue="1">
      <formula>$O18=3</formula>
    </cfRule>
    <cfRule type="expression" dxfId="211" priority="32" stopIfTrue="1">
      <formula>$O18=2</formula>
    </cfRule>
    <cfRule type="expression" dxfId="210" priority="33" stopIfTrue="1">
      <formula>$O18=1</formula>
    </cfRule>
  </conditionalFormatting>
  <conditionalFormatting sqref="P18:P22 P24:P28">
    <cfRule type="expression" dxfId="209" priority="28" stopIfTrue="1">
      <formula>$P18=3</formula>
    </cfRule>
    <cfRule type="expression" dxfId="208" priority="29" stopIfTrue="1">
      <formula>$P18=2</formula>
    </cfRule>
    <cfRule type="expression" dxfId="207" priority="30" stopIfTrue="1">
      <formula>$P18=1</formula>
    </cfRule>
  </conditionalFormatting>
  <conditionalFormatting sqref="O24">
    <cfRule type="expression" dxfId="206" priority="25" stopIfTrue="1">
      <formula>$O24=3</formula>
    </cfRule>
    <cfRule type="expression" dxfId="205" priority="26" stopIfTrue="1">
      <formula>$O24=2</formula>
    </cfRule>
    <cfRule type="expression" dxfId="204" priority="27" stopIfTrue="1">
      <formula>$O24=1</formula>
    </cfRule>
  </conditionalFormatting>
  <conditionalFormatting sqref="P24">
    <cfRule type="expression" dxfId="203" priority="22" stopIfTrue="1">
      <formula>$P24=3</formula>
    </cfRule>
    <cfRule type="expression" dxfId="202" priority="23" stopIfTrue="1">
      <formula>$P24=2</formula>
    </cfRule>
    <cfRule type="expression" dxfId="201" priority="24" stopIfTrue="1">
      <formula>$P24=1</formula>
    </cfRule>
  </conditionalFormatting>
  <conditionalFormatting sqref="O23">
    <cfRule type="expression" dxfId="200" priority="19" stopIfTrue="1">
      <formula>$O23=3</formula>
    </cfRule>
    <cfRule type="expression" dxfId="199" priority="20" stopIfTrue="1">
      <formula>$O23=2</formula>
    </cfRule>
    <cfRule type="expression" dxfId="198" priority="21" stopIfTrue="1">
      <formula>$O23=1</formula>
    </cfRule>
  </conditionalFormatting>
  <conditionalFormatting sqref="P23">
    <cfRule type="expression" dxfId="197" priority="16" stopIfTrue="1">
      <formula>$P23=3</formula>
    </cfRule>
    <cfRule type="expression" dxfId="196" priority="17" stopIfTrue="1">
      <formula>$P23=2</formula>
    </cfRule>
    <cfRule type="expression" dxfId="195" priority="18" stopIfTrue="1">
      <formula>$P23=1</formula>
    </cfRule>
  </conditionalFormatting>
  <conditionalFormatting sqref="O23">
    <cfRule type="expression" dxfId="194" priority="13" stopIfTrue="1">
      <formula>$O23=3</formula>
    </cfRule>
    <cfRule type="expression" dxfId="193" priority="14" stopIfTrue="1">
      <formula>$O23=2</formula>
    </cfRule>
    <cfRule type="expression" dxfId="192" priority="15" stopIfTrue="1">
      <formula>$O23=1</formula>
    </cfRule>
  </conditionalFormatting>
  <conditionalFormatting sqref="P23">
    <cfRule type="expression" dxfId="191" priority="10" stopIfTrue="1">
      <formula>$P23=3</formula>
    </cfRule>
    <cfRule type="expression" dxfId="190" priority="11" stopIfTrue="1">
      <formula>$P23=2</formula>
    </cfRule>
    <cfRule type="expression" dxfId="189" priority="12" stopIfTrue="1">
      <formula>$P23=1</formula>
    </cfRule>
  </conditionalFormatting>
  <conditionalFormatting sqref="R18:S22 R24:S27">
    <cfRule type="expression" dxfId="188" priority="7" stopIfTrue="1">
      <formula>$R18=3</formula>
    </cfRule>
    <cfRule type="expression" dxfId="187" priority="8" stopIfTrue="1">
      <formula>$R18=2</formula>
    </cfRule>
    <cfRule type="expression" dxfId="186" priority="9" stopIfTrue="1">
      <formula>$R18=1</formula>
    </cfRule>
  </conditionalFormatting>
  <conditionalFormatting sqref="R23:S23">
    <cfRule type="expression" dxfId="185" priority="4" stopIfTrue="1">
      <formula>$R23=3</formula>
    </cfRule>
    <cfRule type="expression" dxfId="184" priority="5" stopIfTrue="1">
      <formula>$R23=2</formula>
    </cfRule>
    <cfRule type="expression" dxfId="183" priority="6" stopIfTrue="1">
      <formula>$R23=1</formula>
    </cfRule>
  </conditionalFormatting>
  <conditionalFormatting sqref="R28:S28">
    <cfRule type="expression" dxfId="182" priority="1" stopIfTrue="1">
      <formula>$R28=3</formula>
    </cfRule>
    <cfRule type="expression" dxfId="181" priority="2" stopIfTrue="1">
      <formula>$R28=2</formula>
    </cfRule>
    <cfRule type="expression" dxfId="180" priority="3" stopIfTrue="1">
      <formula>$R28=1</formula>
    </cfRule>
  </conditionalFormatting>
  <dataValidations count="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 allowBlank="1" showInputMessage="1" showErrorMessage="1" promptTitle="RIESGOS:" prompt="Transferir los riesgos identificados en la MER para cada objetivo." sqref="D16:D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NUM:" prompt="Numero de manera consecutiva de los objetivos analizados." sqref="A15"/>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Actividades de Control" prompt="Describir los mecanismos (politicas o procedimientos que aseguran la efectividad de la respuesta al riesgo." sqref="T16"/>
  </dataValidations>
  <pageMargins left="0.25" right="0.25" top="0.43" bottom="0.4" header="0.28000000000000003" footer="0.17"/>
  <pageSetup paperSize="5" scale="4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32"/>
  <sheetViews>
    <sheetView showGridLines="0" view="pageBreakPreview" zoomScale="25" zoomScaleNormal="30" zoomScaleSheetLayoutView="25" workbookViewId="0">
      <selection activeCell="AK25" sqref="AK25"/>
    </sheetView>
  </sheetViews>
  <sheetFormatPr baseColWidth="10" defaultColWidth="11.453125" defaultRowHeight="15.5" x14ac:dyDescent="0.35"/>
  <cols>
    <col min="1" max="1" width="37" style="2" customWidth="1"/>
    <col min="2" max="2" width="30.81640625" style="2" customWidth="1"/>
    <col min="3" max="3" width="31.54296875" style="2" customWidth="1"/>
    <col min="4" max="4" width="11.7265625" style="2" customWidth="1"/>
    <col min="5" max="5" width="17.453125" style="2" customWidth="1"/>
    <col min="6" max="6" width="37.81640625" style="2" customWidth="1"/>
    <col min="7" max="7" width="5.81640625" style="2" customWidth="1"/>
    <col min="8" max="8" width="39.81640625" style="2" customWidth="1"/>
    <col min="9" max="9" width="10.453125" style="23" customWidth="1"/>
    <col min="10" max="19" width="6.1796875" style="2" customWidth="1"/>
    <col min="20" max="20" width="7.54296875" style="971" customWidth="1"/>
    <col min="21" max="21" width="6.81640625" style="971" customWidth="1"/>
    <col min="22" max="22" width="40.26953125" style="971" customWidth="1"/>
    <col min="23" max="23" width="44.7265625" style="2" customWidth="1"/>
    <col min="24" max="24" width="38.54296875" style="2" customWidth="1"/>
    <col min="25" max="25" width="18" style="2" customWidth="1"/>
    <col min="26" max="26" width="17.81640625" style="1" customWidth="1"/>
    <col min="27" max="27" width="17" style="1" customWidth="1"/>
    <col min="28" max="28" width="5.08984375" style="1" customWidth="1"/>
    <col min="29" max="80" width="11.453125" style="1"/>
    <col min="81" max="16384" width="11.453125" style="2"/>
  </cols>
  <sheetData>
    <row r="1" spans="1:186" x14ac:dyDescent="0.35">
      <c r="A1" s="1"/>
      <c r="B1" s="1"/>
      <c r="C1" s="1"/>
      <c r="D1" s="1"/>
      <c r="E1" s="1"/>
      <c r="F1" s="1"/>
      <c r="G1" s="1"/>
      <c r="H1" s="1"/>
      <c r="I1" s="80"/>
      <c r="J1" s="1"/>
      <c r="K1" s="1"/>
      <c r="L1" s="1"/>
      <c r="M1" s="1"/>
      <c r="N1" s="1"/>
      <c r="O1" s="1"/>
      <c r="P1" s="1"/>
      <c r="Q1" s="1"/>
      <c r="R1" s="1"/>
      <c r="S1" s="1"/>
      <c r="U1" s="972"/>
      <c r="V1" s="972"/>
      <c r="W1" s="1"/>
      <c r="X1" s="1"/>
    </row>
    <row r="2" spans="1:186" ht="18.75" customHeight="1" x14ac:dyDescent="0.35">
      <c r="A2" s="1"/>
      <c r="B2" s="1"/>
      <c r="C2" s="1"/>
      <c r="D2" s="1"/>
      <c r="E2" s="1"/>
      <c r="F2" s="1"/>
      <c r="G2" s="1"/>
      <c r="H2" s="1"/>
      <c r="I2" s="80"/>
      <c r="J2" s="1"/>
      <c r="K2" s="1"/>
      <c r="L2" s="1"/>
      <c r="M2" s="1"/>
      <c r="N2" s="1"/>
      <c r="O2" s="972"/>
      <c r="P2" s="1"/>
      <c r="Q2" s="1"/>
      <c r="R2" s="1"/>
      <c r="S2" s="1"/>
      <c r="T2" s="972"/>
      <c r="U2" s="972"/>
      <c r="V2" s="972"/>
      <c r="W2" s="1"/>
      <c r="X2" s="1"/>
    </row>
    <row r="3" spans="1:186" x14ac:dyDescent="0.35">
      <c r="A3" s="1"/>
      <c r="B3" s="1"/>
      <c r="C3" s="1"/>
      <c r="D3" s="1"/>
      <c r="E3" s="1"/>
      <c r="F3" s="1"/>
      <c r="G3" s="1"/>
      <c r="H3" s="1"/>
      <c r="I3" s="80"/>
      <c r="J3" s="1"/>
      <c r="K3" s="1"/>
      <c r="L3" s="1"/>
      <c r="M3" s="1"/>
      <c r="N3" s="1"/>
      <c r="O3" s="1"/>
      <c r="P3" s="1"/>
      <c r="Q3" s="1"/>
      <c r="R3" s="1"/>
      <c r="S3" s="1"/>
      <c r="U3" s="972"/>
      <c r="V3" s="972"/>
      <c r="W3" s="1"/>
      <c r="X3" s="1"/>
    </row>
    <row r="4" spans="1:186" x14ac:dyDescent="0.35">
      <c r="A4" s="1"/>
      <c r="B4" s="1"/>
      <c r="C4" s="1"/>
      <c r="D4" s="1"/>
      <c r="E4" s="1"/>
      <c r="F4" s="1"/>
      <c r="G4" s="1"/>
      <c r="H4" s="1"/>
      <c r="I4" s="80"/>
      <c r="J4" s="1"/>
      <c r="K4" s="1"/>
      <c r="L4" s="1"/>
      <c r="M4" s="1"/>
      <c r="N4" s="1"/>
      <c r="P4" s="1"/>
      <c r="Q4" s="1"/>
      <c r="R4" s="1"/>
      <c r="S4" s="1"/>
      <c r="T4" s="972"/>
      <c r="U4" s="972"/>
      <c r="V4" s="972"/>
      <c r="W4" s="1"/>
      <c r="X4" s="1"/>
    </row>
    <row r="5" spans="1:186" s="29" customFormat="1" ht="18" x14ac:dyDescent="0.4">
      <c r="A5" s="1506" t="s">
        <v>9</v>
      </c>
      <c r="B5" s="1506"/>
      <c r="C5" s="1506"/>
      <c r="D5" s="1506"/>
      <c r="E5" s="1506"/>
      <c r="F5" s="1506"/>
      <c r="G5" s="1506"/>
      <c r="H5" s="1506"/>
      <c r="I5" s="1506"/>
      <c r="J5" s="1506"/>
      <c r="K5" s="1506"/>
      <c r="L5" s="1506"/>
      <c r="M5" s="1506"/>
      <c r="N5" s="1506"/>
      <c r="O5" s="1506"/>
      <c r="P5" s="1506"/>
      <c r="Q5" s="1506"/>
      <c r="R5" s="1506"/>
      <c r="S5" s="1506"/>
      <c r="T5" s="1506"/>
      <c r="U5" s="1506"/>
      <c r="V5" s="1506"/>
      <c r="W5" s="1506"/>
      <c r="X5" s="1506"/>
      <c r="Y5" s="973"/>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row>
    <row r="6" spans="1:186" s="29" customFormat="1" ht="18" x14ac:dyDescent="0.4">
      <c r="A6" s="1506" t="s">
        <v>404</v>
      </c>
      <c r="B6" s="1506"/>
      <c r="C6" s="1506"/>
      <c r="D6" s="1506"/>
      <c r="E6" s="1506"/>
      <c r="F6" s="1506"/>
      <c r="G6" s="1506"/>
      <c r="H6" s="1506"/>
      <c r="I6" s="1506"/>
      <c r="J6" s="1506"/>
      <c r="K6" s="1506"/>
      <c r="L6" s="1506"/>
      <c r="M6" s="1506"/>
      <c r="N6" s="1506"/>
      <c r="O6" s="1506"/>
      <c r="P6" s="1506"/>
      <c r="Q6" s="1506"/>
      <c r="R6" s="1506"/>
      <c r="S6" s="1506"/>
      <c r="T6" s="1506"/>
      <c r="U6" s="1506"/>
      <c r="V6" s="1506"/>
      <c r="W6" s="1506"/>
      <c r="X6" s="1506"/>
      <c r="Y6" s="974"/>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row>
    <row r="7" spans="1:186" ht="25" customHeight="1" x14ac:dyDescent="0.35">
      <c r="A7" s="911" t="s">
        <v>10</v>
      </c>
      <c r="B7" s="1924" t="s">
        <v>1201</v>
      </c>
      <c r="C7" s="1924"/>
      <c r="D7" s="1924"/>
      <c r="E7" s="1924"/>
      <c r="F7" s="1924"/>
      <c r="G7" s="1924"/>
      <c r="H7" s="1924"/>
      <c r="I7" s="1924"/>
      <c r="J7" s="1924"/>
      <c r="K7" s="1924"/>
      <c r="L7" s="1924"/>
      <c r="M7" s="1924"/>
      <c r="N7" s="1924"/>
      <c r="O7" s="1924"/>
      <c r="P7" s="1924"/>
      <c r="Q7" s="1924"/>
      <c r="R7" s="1924"/>
      <c r="S7" s="1924"/>
      <c r="T7" s="1924"/>
      <c r="U7" s="1924"/>
      <c r="V7" s="1924"/>
      <c r="W7" s="1924"/>
      <c r="X7" s="1924"/>
    </row>
    <row r="8" spans="1:186" ht="26.25" customHeight="1" x14ac:dyDescent="0.35">
      <c r="A8" s="573" t="s">
        <v>32</v>
      </c>
      <c r="B8" s="1651" t="s">
        <v>1202</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row>
    <row r="9" spans="1:186" ht="35.25" customHeight="1" x14ac:dyDescent="0.35">
      <c r="A9" s="573" t="s">
        <v>35</v>
      </c>
      <c r="B9" s="1739" t="s">
        <v>1203</v>
      </c>
      <c r="C9" s="1739"/>
      <c r="D9" s="1739"/>
      <c r="E9" s="1739"/>
      <c r="F9" s="1739"/>
      <c r="G9" s="1739"/>
      <c r="H9" s="1739"/>
      <c r="I9" s="1739"/>
      <c r="J9" s="1739"/>
      <c r="K9" s="1739"/>
      <c r="L9" s="1739"/>
      <c r="M9" s="1739"/>
      <c r="N9" s="1739"/>
      <c r="O9" s="1739"/>
      <c r="P9" s="1739"/>
      <c r="Q9" s="1739"/>
      <c r="R9" s="1739"/>
      <c r="S9" s="1739"/>
      <c r="T9" s="1739"/>
      <c r="U9" s="1739"/>
      <c r="V9" s="1739"/>
      <c r="W9" s="1739"/>
      <c r="X9" s="1739"/>
      <c r="Y9" s="1739"/>
      <c r="Z9" s="1739"/>
      <c r="AA9" s="1739"/>
    </row>
    <row r="10" spans="1:186" s="5" customFormat="1" ht="15" customHeight="1" x14ac:dyDescent="0.35">
      <c r="A10" s="379">
        <v>1</v>
      </c>
      <c r="B10" s="379">
        <v>2</v>
      </c>
      <c r="C10" s="379">
        <v>3</v>
      </c>
      <c r="D10" s="379">
        <v>4</v>
      </c>
      <c r="E10" s="379">
        <v>5</v>
      </c>
      <c r="F10" s="379">
        <v>6</v>
      </c>
      <c r="G10" s="1580">
        <v>7</v>
      </c>
      <c r="H10" s="1580"/>
      <c r="I10" s="253">
        <v>8</v>
      </c>
      <c r="J10" s="1580">
        <v>9</v>
      </c>
      <c r="K10" s="1580"/>
      <c r="L10" s="1580"/>
      <c r="M10" s="1580"/>
      <c r="N10" s="1580"/>
      <c r="O10" s="1580"/>
      <c r="P10" s="1580"/>
      <c r="Q10" s="1580"/>
      <c r="R10" s="1580"/>
      <c r="S10" s="1580"/>
      <c r="T10" s="1580"/>
      <c r="U10" s="1580"/>
      <c r="V10" s="379">
        <v>10</v>
      </c>
      <c r="W10" s="379">
        <v>11</v>
      </c>
      <c r="X10" s="379">
        <v>12</v>
      </c>
      <c r="Y10" s="379">
        <v>13</v>
      </c>
      <c r="Z10" s="379">
        <v>14</v>
      </c>
      <c r="AA10" s="678">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row>
    <row r="11" spans="1:186" s="6" customFormat="1" ht="15.75" customHeight="1" x14ac:dyDescent="0.35">
      <c r="A11" s="1517" t="s">
        <v>13</v>
      </c>
      <c r="B11" s="1517" t="s">
        <v>14</v>
      </c>
      <c r="C11" s="1517" t="s">
        <v>15</v>
      </c>
      <c r="D11" s="1501" t="s">
        <v>149</v>
      </c>
      <c r="E11" s="1571" t="s">
        <v>183</v>
      </c>
      <c r="F11" s="1501" t="s">
        <v>18</v>
      </c>
      <c r="G11" s="1517" t="s">
        <v>42</v>
      </c>
      <c r="H11" s="1517" t="s">
        <v>16</v>
      </c>
      <c r="I11" s="1501" t="s">
        <v>183</v>
      </c>
      <c r="J11" s="1585" t="s">
        <v>46</v>
      </c>
      <c r="K11" s="1585"/>
      <c r="L11" s="1585"/>
      <c r="M11" s="1585"/>
      <c r="N11" s="1585"/>
      <c r="O11" s="1585"/>
      <c r="P11" s="1585"/>
      <c r="Q11" s="1585"/>
      <c r="R11" s="1585"/>
      <c r="S11" s="1585"/>
      <c r="T11" s="1585"/>
      <c r="U11" s="1585"/>
      <c r="V11" s="1517" t="s">
        <v>17</v>
      </c>
      <c r="W11" s="1501" t="s">
        <v>47</v>
      </c>
      <c r="X11" s="1501"/>
      <c r="Y11" s="1586" t="s">
        <v>19</v>
      </c>
      <c r="Z11" s="1586" t="s">
        <v>20</v>
      </c>
      <c r="AA11" s="1735" t="s">
        <v>184</v>
      </c>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row>
    <row r="12" spans="1:186" s="7" customFormat="1" ht="15" x14ac:dyDescent="0.35">
      <c r="A12" s="1517"/>
      <c r="B12" s="1517"/>
      <c r="C12" s="1517"/>
      <c r="D12" s="1501"/>
      <c r="E12" s="1572"/>
      <c r="F12" s="1501"/>
      <c r="G12" s="1517"/>
      <c r="H12" s="1517"/>
      <c r="I12" s="1501"/>
      <c r="J12" s="1517" t="s">
        <v>21</v>
      </c>
      <c r="K12" s="1517"/>
      <c r="L12" s="1517"/>
      <c r="M12" s="1517" t="s">
        <v>22</v>
      </c>
      <c r="N12" s="1517"/>
      <c r="O12" s="1517"/>
      <c r="P12" s="1517" t="s">
        <v>23</v>
      </c>
      <c r="Q12" s="1517"/>
      <c r="R12" s="1517"/>
      <c r="S12" s="1517" t="s">
        <v>24</v>
      </c>
      <c r="T12" s="1517"/>
      <c r="U12" s="1517"/>
      <c r="V12" s="1517"/>
      <c r="W12" s="1501" t="s">
        <v>48</v>
      </c>
      <c r="X12" s="1501" t="s">
        <v>49</v>
      </c>
      <c r="Y12" s="1586"/>
      <c r="Z12" s="1586"/>
      <c r="AA12" s="1735"/>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row>
    <row r="13" spans="1:186" s="7" customFormat="1" ht="15" x14ac:dyDescent="0.35">
      <c r="A13" s="1517"/>
      <c r="B13" s="1517"/>
      <c r="C13" s="1517"/>
      <c r="D13" s="1501"/>
      <c r="E13" s="1573"/>
      <c r="F13" s="1501"/>
      <c r="G13" s="1517"/>
      <c r="H13" s="1517"/>
      <c r="I13" s="1501"/>
      <c r="J13" s="378" t="s">
        <v>0</v>
      </c>
      <c r="K13" s="378" t="s">
        <v>1</v>
      </c>
      <c r="L13" s="378" t="s">
        <v>2</v>
      </c>
      <c r="M13" s="378" t="s">
        <v>3</v>
      </c>
      <c r="N13" s="378" t="s">
        <v>2</v>
      </c>
      <c r="O13" s="378" t="s">
        <v>4</v>
      </c>
      <c r="P13" s="378" t="s">
        <v>25</v>
      </c>
      <c r="Q13" s="378" t="s">
        <v>3</v>
      </c>
      <c r="R13" s="378" t="s">
        <v>5</v>
      </c>
      <c r="S13" s="378" t="s">
        <v>6</v>
      </c>
      <c r="T13" s="378" t="s">
        <v>7</v>
      </c>
      <c r="U13" s="378" t="s">
        <v>8</v>
      </c>
      <c r="V13" s="1517"/>
      <c r="W13" s="1501"/>
      <c r="X13" s="1501"/>
      <c r="Y13" s="1586"/>
      <c r="Z13" s="1586"/>
      <c r="AA13" s="1735"/>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row>
    <row r="14" spans="1:186" s="979" customFormat="1" ht="81.75" customHeight="1" x14ac:dyDescent="0.35">
      <c r="A14" s="1598" t="s">
        <v>1204</v>
      </c>
      <c r="B14" s="374" t="s">
        <v>1205</v>
      </c>
      <c r="C14" s="975">
        <v>1</v>
      </c>
      <c r="D14" s="329">
        <v>0.99</v>
      </c>
      <c r="E14" s="1833">
        <v>0.85</v>
      </c>
      <c r="F14" s="1598" t="s">
        <v>1206</v>
      </c>
      <c r="G14" s="272">
        <v>1</v>
      </c>
      <c r="H14" s="374" t="s">
        <v>1207</v>
      </c>
      <c r="I14" s="726">
        <v>0.05</v>
      </c>
      <c r="J14" s="976">
        <v>1</v>
      </c>
      <c r="K14" s="976">
        <v>1</v>
      </c>
      <c r="L14" s="976">
        <v>1</v>
      </c>
      <c r="M14" s="976">
        <v>1</v>
      </c>
      <c r="N14" s="976">
        <v>1</v>
      </c>
      <c r="O14" s="976">
        <v>1</v>
      </c>
      <c r="P14" s="976">
        <v>1</v>
      </c>
      <c r="Q14" s="976">
        <v>1</v>
      </c>
      <c r="R14" s="976">
        <v>1</v>
      </c>
      <c r="S14" s="976">
        <v>1</v>
      </c>
      <c r="T14" s="976">
        <v>1</v>
      </c>
      <c r="U14" s="976">
        <v>1</v>
      </c>
      <c r="V14" s="453" t="s">
        <v>1208</v>
      </c>
      <c r="W14" s="1745" t="s">
        <v>1209</v>
      </c>
      <c r="X14" s="1745" t="s">
        <v>1210</v>
      </c>
      <c r="Y14" s="977"/>
      <c r="Z14" s="978"/>
      <c r="AA14" s="771" t="s">
        <v>1135</v>
      </c>
    </row>
    <row r="15" spans="1:186" s="981" customFormat="1" ht="59.25" customHeight="1" x14ac:dyDescent="0.35">
      <c r="A15" s="1599"/>
      <c r="B15" s="350" t="s">
        <v>1211</v>
      </c>
      <c r="C15" s="349" t="s">
        <v>1212</v>
      </c>
      <c r="D15" s="349" t="s">
        <v>1212</v>
      </c>
      <c r="E15" s="1847"/>
      <c r="F15" s="1599"/>
      <c r="G15" s="272">
        <v>2</v>
      </c>
      <c r="H15" s="374" t="s">
        <v>1213</v>
      </c>
      <c r="I15" s="726">
        <v>0.2</v>
      </c>
      <c r="J15" s="976">
        <v>1</v>
      </c>
      <c r="K15" s="976">
        <v>1</v>
      </c>
      <c r="L15" s="976">
        <v>1</v>
      </c>
      <c r="M15" s="976">
        <v>1</v>
      </c>
      <c r="N15" s="976">
        <v>1</v>
      </c>
      <c r="O15" s="976">
        <v>1</v>
      </c>
      <c r="P15" s="976">
        <v>1</v>
      </c>
      <c r="Q15" s="976">
        <v>1</v>
      </c>
      <c r="R15" s="976">
        <v>1</v>
      </c>
      <c r="S15" s="976">
        <v>1</v>
      </c>
      <c r="T15" s="976">
        <v>1</v>
      </c>
      <c r="U15" s="976">
        <v>1</v>
      </c>
      <c r="V15" s="453" t="s">
        <v>1214</v>
      </c>
      <c r="W15" s="1746"/>
      <c r="X15" s="1746"/>
      <c r="Y15" s="980"/>
      <c r="Z15" s="978"/>
      <c r="AA15" s="771" t="s">
        <v>1135</v>
      </c>
    </row>
    <row r="16" spans="1:186" s="981" customFormat="1" ht="40.5" customHeight="1" x14ac:dyDescent="0.35">
      <c r="A16" s="1599"/>
      <c r="B16" s="340" t="s">
        <v>1215</v>
      </c>
      <c r="C16" s="530" t="s">
        <v>1216</v>
      </c>
      <c r="D16" s="329" t="s">
        <v>1217</v>
      </c>
      <c r="E16" s="1847"/>
      <c r="F16" s="1599"/>
      <c r="G16" s="272">
        <v>3</v>
      </c>
      <c r="H16" s="374" t="s">
        <v>1218</v>
      </c>
      <c r="I16" s="726">
        <v>0.4</v>
      </c>
      <c r="J16" s="976">
        <v>1</v>
      </c>
      <c r="K16" s="976">
        <v>1</v>
      </c>
      <c r="L16" s="976">
        <v>1</v>
      </c>
      <c r="M16" s="976">
        <v>1</v>
      </c>
      <c r="N16" s="976">
        <v>1</v>
      </c>
      <c r="O16" s="976">
        <v>1</v>
      </c>
      <c r="P16" s="976">
        <v>1</v>
      </c>
      <c r="Q16" s="976">
        <v>1</v>
      </c>
      <c r="R16" s="976">
        <v>1</v>
      </c>
      <c r="S16" s="976">
        <v>1</v>
      </c>
      <c r="T16" s="976">
        <v>1</v>
      </c>
      <c r="U16" s="976">
        <v>1</v>
      </c>
      <c r="V16" s="982" t="s">
        <v>1219</v>
      </c>
      <c r="W16" s="1746"/>
      <c r="X16" s="1746"/>
      <c r="Y16" s="602"/>
      <c r="Z16" s="978"/>
      <c r="AA16" s="771" t="s">
        <v>1135</v>
      </c>
    </row>
    <row r="17" spans="1:27" s="981" customFormat="1" ht="42" customHeight="1" x14ac:dyDescent="0.35">
      <c r="A17" s="1599"/>
      <c r="B17" s="1557" t="s">
        <v>1220</v>
      </c>
      <c r="C17" s="1946">
        <v>2500</v>
      </c>
      <c r="D17" s="1946">
        <v>2000</v>
      </c>
      <c r="E17" s="1847"/>
      <c r="F17" s="1599"/>
      <c r="G17" s="272">
        <v>4</v>
      </c>
      <c r="H17" s="374" t="s">
        <v>1221</v>
      </c>
      <c r="I17" s="726">
        <v>0.2</v>
      </c>
      <c r="J17" s="976">
        <v>1</v>
      </c>
      <c r="K17" s="976">
        <v>1</v>
      </c>
      <c r="L17" s="976">
        <v>1</v>
      </c>
      <c r="M17" s="976">
        <v>1</v>
      </c>
      <c r="N17" s="976">
        <v>1</v>
      </c>
      <c r="O17" s="976">
        <v>1</v>
      </c>
      <c r="P17" s="976">
        <v>1</v>
      </c>
      <c r="Q17" s="976">
        <v>1</v>
      </c>
      <c r="R17" s="976">
        <v>1</v>
      </c>
      <c r="S17" s="976">
        <v>1</v>
      </c>
      <c r="T17" s="976">
        <v>1</v>
      </c>
      <c r="U17" s="976">
        <v>1</v>
      </c>
      <c r="V17" s="982" t="s">
        <v>1219</v>
      </c>
      <c r="W17" s="1746"/>
      <c r="X17" s="1746"/>
      <c r="Y17" s="945" t="s">
        <v>1222</v>
      </c>
      <c r="Z17" s="983">
        <v>26000</v>
      </c>
      <c r="AA17" s="771" t="s">
        <v>1223</v>
      </c>
    </row>
    <row r="18" spans="1:27" s="981" customFormat="1" ht="62.25" customHeight="1" x14ac:dyDescent="0.35">
      <c r="A18" s="1599"/>
      <c r="B18" s="1559"/>
      <c r="C18" s="1947"/>
      <c r="D18" s="1947"/>
      <c r="E18" s="1847"/>
      <c r="F18" s="1599"/>
      <c r="G18" s="272">
        <v>5</v>
      </c>
      <c r="H18" s="984" t="s">
        <v>1224</v>
      </c>
      <c r="I18" s="726">
        <v>0.1</v>
      </c>
      <c r="J18" s="976">
        <v>1</v>
      </c>
      <c r="K18" s="976">
        <v>1</v>
      </c>
      <c r="L18" s="976">
        <v>1</v>
      </c>
      <c r="M18" s="976">
        <v>1</v>
      </c>
      <c r="N18" s="976">
        <v>1</v>
      </c>
      <c r="O18" s="976">
        <v>1</v>
      </c>
      <c r="P18" s="976">
        <v>1</v>
      </c>
      <c r="Q18" s="976">
        <v>1</v>
      </c>
      <c r="R18" s="976">
        <v>1</v>
      </c>
      <c r="S18" s="976">
        <v>1</v>
      </c>
      <c r="T18" s="976">
        <v>1</v>
      </c>
      <c r="U18" s="976">
        <v>1</v>
      </c>
      <c r="V18" s="453" t="s">
        <v>1225</v>
      </c>
      <c r="W18" s="1746"/>
      <c r="X18" s="1746"/>
      <c r="Y18" s="985"/>
      <c r="Z18" s="978"/>
      <c r="AA18" s="771" t="s">
        <v>1135</v>
      </c>
    </row>
    <row r="19" spans="1:27" s="981" customFormat="1" ht="69" customHeight="1" x14ac:dyDescent="0.35">
      <c r="A19" s="1599"/>
      <c r="B19" s="986" t="s">
        <v>1226</v>
      </c>
      <c r="C19" s="327" t="s">
        <v>1227</v>
      </c>
      <c r="D19" s="327" t="s">
        <v>1228</v>
      </c>
      <c r="E19" s="1834"/>
      <c r="F19" s="1599"/>
      <c r="G19" s="272">
        <v>6</v>
      </c>
      <c r="H19" s="377" t="s">
        <v>1229</v>
      </c>
      <c r="I19" s="726">
        <v>0.05</v>
      </c>
      <c r="J19" s="976">
        <v>1</v>
      </c>
      <c r="K19" s="976">
        <v>1</v>
      </c>
      <c r="L19" s="976">
        <v>1</v>
      </c>
      <c r="M19" s="976">
        <v>1</v>
      </c>
      <c r="N19" s="976">
        <v>1</v>
      </c>
      <c r="O19" s="976">
        <v>1</v>
      </c>
      <c r="P19" s="976">
        <v>1</v>
      </c>
      <c r="Q19" s="976">
        <v>1</v>
      </c>
      <c r="R19" s="976">
        <v>1</v>
      </c>
      <c r="S19" s="976">
        <v>1</v>
      </c>
      <c r="T19" s="976">
        <v>1</v>
      </c>
      <c r="U19" s="976">
        <v>1</v>
      </c>
      <c r="V19" s="377" t="s">
        <v>1230</v>
      </c>
      <c r="W19" s="1747"/>
      <c r="X19" s="1747"/>
      <c r="Y19" s="987"/>
      <c r="Z19" s="978"/>
      <c r="AA19" s="771" t="s">
        <v>1135</v>
      </c>
    </row>
    <row r="20" spans="1:27" s="1" customFormat="1" ht="49.5" customHeight="1" x14ac:dyDescent="0.35">
      <c r="A20" s="1948" t="s">
        <v>535</v>
      </c>
      <c r="B20" s="1681" t="s">
        <v>1123</v>
      </c>
      <c r="C20" s="1691" t="s">
        <v>195</v>
      </c>
      <c r="D20" s="1629"/>
      <c r="E20" s="1919">
        <v>0.15</v>
      </c>
      <c r="F20" s="1784" t="s">
        <v>257</v>
      </c>
      <c r="G20" s="272">
        <v>7</v>
      </c>
      <c r="H20" s="377" t="s">
        <v>26</v>
      </c>
      <c r="I20" s="726">
        <v>0.13</v>
      </c>
      <c r="J20" s="976"/>
      <c r="K20" s="976"/>
      <c r="L20" s="976"/>
      <c r="M20" s="976"/>
      <c r="N20" s="976"/>
      <c r="O20" s="976"/>
      <c r="P20" s="976">
        <v>0.5</v>
      </c>
      <c r="Q20" s="976">
        <v>1</v>
      </c>
      <c r="R20" s="976"/>
      <c r="S20" s="976"/>
      <c r="T20" s="976"/>
      <c r="U20" s="976"/>
      <c r="V20" s="1625" t="s">
        <v>1231</v>
      </c>
      <c r="W20" s="1681" t="s">
        <v>137</v>
      </c>
      <c r="X20" s="1681" t="s">
        <v>138</v>
      </c>
      <c r="Y20" s="71"/>
      <c r="Z20" s="538"/>
      <c r="AA20" s="771" t="s">
        <v>1135</v>
      </c>
    </row>
    <row r="21" spans="1:27" s="1" customFormat="1" ht="44.25" customHeight="1" x14ac:dyDescent="0.35">
      <c r="A21" s="1948"/>
      <c r="B21" s="1681"/>
      <c r="C21" s="1691"/>
      <c r="D21" s="1629"/>
      <c r="E21" s="1920"/>
      <c r="F21" s="1784"/>
      <c r="G21" s="272">
        <v>8</v>
      </c>
      <c r="H21" s="377" t="s">
        <v>27</v>
      </c>
      <c r="I21" s="726">
        <v>0.1</v>
      </c>
      <c r="J21" s="976"/>
      <c r="K21" s="976"/>
      <c r="L21" s="976"/>
      <c r="M21" s="976"/>
      <c r="N21" s="976"/>
      <c r="O21" s="976"/>
      <c r="P21" s="976">
        <v>0.5</v>
      </c>
      <c r="Q21" s="976">
        <v>1</v>
      </c>
      <c r="R21" s="976"/>
      <c r="S21" s="976"/>
      <c r="T21" s="976"/>
      <c r="U21" s="976"/>
      <c r="V21" s="1625"/>
      <c r="W21" s="1681"/>
      <c r="X21" s="1681"/>
      <c r="Y21" s="540"/>
      <c r="Z21" s="34"/>
      <c r="AA21" s="771" t="s">
        <v>1135</v>
      </c>
    </row>
    <row r="22" spans="1:27" s="1" customFormat="1" ht="34.5" customHeight="1" x14ac:dyDescent="0.35">
      <c r="A22" s="1948"/>
      <c r="B22" s="1681"/>
      <c r="C22" s="1691"/>
      <c r="D22" s="1629"/>
      <c r="E22" s="1920"/>
      <c r="F22" s="1784"/>
      <c r="G22" s="272">
        <v>9</v>
      </c>
      <c r="H22" s="377" t="s">
        <v>28</v>
      </c>
      <c r="I22" s="726">
        <v>0.1</v>
      </c>
      <c r="J22" s="976"/>
      <c r="K22" s="976"/>
      <c r="L22" s="976"/>
      <c r="M22" s="976"/>
      <c r="N22" s="976"/>
      <c r="O22" s="976"/>
      <c r="P22" s="976">
        <v>0.5</v>
      </c>
      <c r="Q22" s="976">
        <v>1</v>
      </c>
      <c r="R22" s="976"/>
      <c r="S22" s="976"/>
      <c r="T22" s="976"/>
      <c r="U22" s="976"/>
      <c r="V22" s="1625"/>
      <c r="W22" s="1681"/>
      <c r="X22" s="1681"/>
      <c r="Y22" s="540"/>
      <c r="Z22" s="34"/>
      <c r="AA22" s="771" t="s">
        <v>1135</v>
      </c>
    </row>
    <row r="23" spans="1:27" s="1" customFormat="1" ht="38.25" customHeight="1" x14ac:dyDescent="0.35">
      <c r="A23" s="1948"/>
      <c r="B23" s="1681" t="s">
        <v>538</v>
      </c>
      <c r="C23" s="1682">
        <v>0.98</v>
      </c>
      <c r="D23" s="1629"/>
      <c r="E23" s="1920"/>
      <c r="F23" s="1784"/>
      <c r="G23" s="988">
        <v>10</v>
      </c>
      <c r="H23" s="377" t="s">
        <v>156</v>
      </c>
      <c r="I23" s="989">
        <v>0.15</v>
      </c>
      <c r="J23" s="990"/>
      <c r="K23" s="990"/>
      <c r="L23" s="990"/>
      <c r="M23" s="990"/>
      <c r="N23" s="990"/>
      <c r="O23" s="990"/>
      <c r="P23" s="990"/>
      <c r="Q23" s="990"/>
      <c r="R23" s="990"/>
      <c r="S23" s="990"/>
      <c r="T23" s="990"/>
      <c r="U23" s="990">
        <v>1</v>
      </c>
      <c r="V23" s="1625"/>
      <c r="W23" s="1681"/>
      <c r="X23" s="1681"/>
      <c r="Y23" s="991"/>
      <c r="Z23" s="992"/>
      <c r="AA23" s="771" t="s">
        <v>1135</v>
      </c>
    </row>
    <row r="24" spans="1:27" s="1" customFormat="1" ht="38.25" customHeight="1" x14ac:dyDescent="0.35">
      <c r="A24" s="1948"/>
      <c r="B24" s="1681"/>
      <c r="C24" s="1682"/>
      <c r="D24" s="1629"/>
      <c r="E24" s="1920"/>
      <c r="F24" s="1784"/>
      <c r="G24" s="272">
        <v>11</v>
      </c>
      <c r="H24" s="62" t="s">
        <v>235</v>
      </c>
      <c r="I24" s="726">
        <v>0.02</v>
      </c>
      <c r="J24" s="976"/>
      <c r="K24" s="976"/>
      <c r="L24" s="976"/>
      <c r="M24" s="976"/>
      <c r="N24" s="976"/>
      <c r="O24" s="976"/>
      <c r="P24" s="976"/>
      <c r="Q24" s="976"/>
      <c r="R24" s="976"/>
      <c r="S24" s="976"/>
      <c r="T24" s="976"/>
      <c r="U24" s="976">
        <v>1</v>
      </c>
      <c r="V24" s="1625"/>
      <c r="W24" s="1681"/>
      <c r="X24" s="1681"/>
      <c r="Y24" s="540"/>
      <c r="Z24" s="34"/>
      <c r="AA24" s="771" t="s">
        <v>1135</v>
      </c>
    </row>
    <row r="25" spans="1:27" s="1" customFormat="1" ht="38.25" customHeight="1" x14ac:dyDescent="0.35">
      <c r="A25" s="1948"/>
      <c r="B25" s="1678" t="s">
        <v>539</v>
      </c>
      <c r="C25" s="1949" t="s">
        <v>157</v>
      </c>
      <c r="D25" s="1629"/>
      <c r="E25" s="1920"/>
      <c r="F25" s="1784"/>
      <c r="G25" s="272">
        <v>12</v>
      </c>
      <c r="H25" s="62" t="s">
        <v>29</v>
      </c>
      <c r="I25" s="726">
        <v>0.1</v>
      </c>
      <c r="J25" s="976"/>
      <c r="K25" s="976"/>
      <c r="L25" s="976">
        <v>1</v>
      </c>
      <c r="M25" s="976"/>
      <c r="N25" s="976"/>
      <c r="O25" s="976">
        <v>1</v>
      </c>
      <c r="P25" s="976"/>
      <c r="Q25" s="976"/>
      <c r="R25" s="976">
        <v>1</v>
      </c>
      <c r="S25" s="976"/>
      <c r="T25" s="976"/>
      <c r="U25" s="976">
        <v>1</v>
      </c>
      <c r="V25" s="1625"/>
      <c r="W25" s="1681"/>
      <c r="X25" s="1681"/>
      <c r="Y25" s="540"/>
      <c r="Z25" s="34"/>
      <c r="AA25" s="771" t="s">
        <v>1135</v>
      </c>
    </row>
    <row r="26" spans="1:27" s="1" customFormat="1" ht="38.25" customHeight="1" x14ac:dyDescent="0.35">
      <c r="A26" s="1948"/>
      <c r="B26" s="1680"/>
      <c r="C26" s="1950"/>
      <c r="D26" s="1629"/>
      <c r="E26" s="1920"/>
      <c r="F26" s="1784"/>
      <c r="G26" s="272">
        <v>13</v>
      </c>
      <c r="H26" s="62" t="s">
        <v>236</v>
      </c>
      <c r="I26" s="726">
        <v>0.05</v>
      </c>
      <c r="J26" s="976"/>
      <c r="K26" s="976"/>
      <c r="L26" s="976"/>
      <c r="M26" s="976"/>
      <c r="N26" s="976"/>
      <c r="O26" s="976"/>
      <c r="P26" s="976"/>
      <c r="Q26" s="976"/>
      <c r="R26" s="976"/>
      <c r="S26" s="976"/>
      <c r="T26" s="976">
        <v>1</v>
      </c>
      <c r="U26" s="976"/>
      <c r="V26" s="1625"/>
      <c r="W26" s="1681"/>
      <c r="X26" s="1681"/>
      <c r="Y26" s="540"/>
      <c r="Z26" s="34"/>
      <c r="AA26" s="771" t="s">
        <v>1135</v>
      </c>
    </row>
    <row r="27" spans="1:27" s="1" customFormat="1" ht="38.25" customHeight="1" x14ac:dyDescent="0.35">
      <c r="A27" s="1948"/>
      <c r="B27" s="1678" t="s">
        <v>540</v>
      </c>
      <c r="C27" s="1700">
        <v>1</v>
      </c>
      <c r="D27" s="1629"/>
      <c r="E27" s="1920"/>
      <c r="F27" s="1784"/>
      <c r="G27" s="272">
        <v>14</v>
      </c>
      <c r="H27" s="62" t="s">
        <v>30</v>
      </c>
      <c r="I27" s="726">
        <v>0.1</v>
      </c>
      <c r="J27" s="976">
        <v>1</v>
      </c>
      <c r="K27" s="976"/>
      <c r="L27" s="976"/>
      <c r="M27" s="976">
        <v>1</v>
      </c>
      <c r="N27" s="976"/>
      <c r="O27" s="976"/>
      <c r="P27" s="976">
        <v>1</v>
      </c>
      <c r="Q27" s="976"/>
      <c r="R27" s="976"/>
      <c r="S27" s="976">
        <v>1</v>
      </c>
      <c r="T27" s="976"/>
      <c r="U27" s="976"/>
      <c r="V27" s="1625"/>
      <c r="W27" s="1681"/>
      <c r="X27" s="1681"/>
      <c r="Y27" s="540"/>
      <c r="Z27" s="34"/>
      <c r="AA27" s="771" t="s">
        <v>1135</v>
      </c>
    </row>
    <row r="28" spans="1:27" s="1" customFormat="1" ht="38.25" customHeight="1" x14ac:dyDescent="0.35">
      <c r="A28" s="1948"/>
      <c r="B28" s="1679"/>
      <c r="C28" s="1728"/>
      <c r="D28" s="1629"/>
      <c r="E28" s="1920"/>
      <c r="F28" s="1784"/>
      <c r="G28" s="272">
        <v>15</v>
      </c>
      <c r="H28" s="62" t="s">
        <v>179</v>
      </c>
      <c r="I28" s="726">
        <v>0.1</v>
      </c>
      <c r="J28" s="976">
        <v>1</v>
      </c>
      <c r="K28" s="976"/>
      <c r="L28" s="976"/>
      <c r="M28" s="976">
        <v>1</v>
      </c>
      <c r="N28" s="976"/>
      <c r="O28" s="976"/>
      <c r="P28" s="976">
        <v>1</v>
      </c>
      <c r="Q28" s="976"/>
      <c r="R28" s="976"/>
      <c r="S28" s="976">
        <v>1</v>
      </c>
      <c r="T28" s="976"/>
      <c r="U28" s="976"/>
      <c r="V28" s="1625"/>
      <c r="W28" s="1681"/>
      <c r="X28" s="1681"/>
      <c r="Y28" s="540"/>
      <c r="Z28" s="34"/>
      <c r="AA28" s="771" t="s">
        <v>1135</v>
      </c>
    </row>
    <row r="29" spans="1:27" s="1" customFormat="1" ht="38.25" customHeight="1" x14ac:dyDescent="0.35">
      <c r="A29" s="1948"/>
      <c r="B29" s="1680"/>
      <c r="C29" s="1701"/>
      <c r="D29" s="1629"/>
      <c r="E29" s="1921"/>
      <c r="F29" s="1784"/>
      <c r="G29" s="272">
        <v>16</v>
      </c>
      <c r="H29" s="62" t="s">
        <v>180</v>
      </c>
      <c r="I29" s="726">
        <v>0.15</v>
      </c>
      <c r="J29" s="976">
        <v>1</v>
      </c>
      <c r="K29" s="976"/>
      <c r="L29" s="976"/>
      <c r="M29" s="976">
        <v>1</v>
      </c>
      <c r="N29" s="976"/>
      <c r="O29" s="976"/>
      <c r="P29" s="976">
        <v>1</v>
      </c>
      <c r="Q29" s="976"/>
      <c r="R29" s="976"/>
      <c r="S29" s="976">
        <v>1</v>
      </c>
      <c r="T29" s="976"/>
      <c r="U29" s="976"/>
      <c r="V29" s="1625"/>
      <c r="W29" s="1681"/>
      <c r="X29" s="1681"/>
      <c r="Y29" s="540"/>
      <c r="Z29" s="549"/>
      <c r="AA29" s="771" t="s">
        <v>1135</v>
      </c>
    </row>
    <row r="30" spans="1:27" s="1" customFormat="1" ht="16" thickBot="1" x14ac:dyDescent="0.4">
      <c r="A30" s="2"/>
      <c r="B30" s="2"/>
      <c r="C30" s="2"/>
      <c r="D30" s="2"/>
      <c r="E30" s="2"/>
      <c r="F30" s="2"/>
      <c r="G30" s="2"/>
      <c r="H30" s="2"/>
      <c r="I30" s="23"/>
      <c r="J30" s="2"/>
      <c r="K30" s="2"/>
      <c r="L30" s="2"/>
      <c r="M30" s="2"/>
      <c r="N30" s="2"/>
      <c r="O30" s="2"/>
      <c r="P30" s="2"/>
      <c r="Q30" s="2"/>
      <c r="R30" s="2"/>
      <c r="S30" s="2"/>
      <c r="T30" s="971"/>
      <c r="U30" s="971"/>
      <c r="V30" s="971"/>
      <c r="W30" s="2"/>
      <c r="X30" s="2"/>
      <c r="Y30" s="2"/>
      <c r="Z30" s="993">
        <f>SUM(Z14:Z29)</f>
        <v>26000</v>
      </c>
    </row>
    <row r="31" spans="1:27" s="1" customFormat="1" ht="16" thickTop="1" x14ac:dyDescent="0.35">
      <c r="A31" s="2"/>
      <c r="B31" s="2"/>
      <c r="C31" s="2"/>
      <c r="D31" s="2"/>
      <c r="E31" s="2"/>
      <c r="F31" s="2"/>
      <c r="G31" s="2"/>
      <c r="H31" s="2"/>
      <c r="I31" s="23"/>
      <c r="J31" s="2"/>
      <c r="K31" s="2"/>
      <c r="L31" s="2"/>
      <c r="M31" s="2"/>
      <c r="N31" s="2"/>
      <c r="O31" s="2"/>
      <c r="P31" s="2"/>
      <c r="Q31" s="2"/>
      <c r="R31" s="2"/>
      <c r="S31" s="2"/>
      <c r="T31" s="971"/>
      <c r="U31" s="971"/>
      <c r="V31" s="971"/>
      <c r="W31" s="2"/>
      <c r="X31" s="2"/>
      <c r="Y31" s="2"/>
    </row>
    <row r="32" spans="1:27" s="1" customFormat="1" x14ac:dyDescent="0.35">
      <c r="A32" s="2"/>
      <c r="B32" s="2"/>
      <c r="C32" s="2"/>
      <c r="D32" s="2"/>
      <c r="E32" s="2"/>
      <c r="F32" s="2"/>
      <c r="G32" s="2"/>
      <c r="H32" s="2"/>
      <c r="I32" s="23"/>
      <c r="J32" s="2"/>
      <c r="K32" s="2"/>
      <c r="L32" s="2"/>
      <c r="M32" s="2"/>
      <c r="N32" s="2"/>
      <c r="O32" s="2"/>
      <c r="P32" s="2"/>
      <c r="Q32" s="2"/>
      <c r="R32" s="2"/>
      <c r="S32" s="2"/>
      <c r="T32" s="971"/>
      <c r="U32" s="971"/>
      <c r="V32" s="971"/>
      <c r="W32" s="2"/>
      <c r="X32" s="2"/>
      <c r="Y32" s="2"/>
    </row>
  </sheetData>
  <mergeCells count="51">
    <mergeCell ref="V20:V29"/>
    <mergeCell ref="W20:W29"/>
    <mergeCell ref="X20:X29"/>
    <mergeCell ref="B23:B24"/>
    <mergeCell ref="C23:C24"/>
    <mergeCell ref="B25:B26"/>
    <mergeCell ref="C25:C26"/>
    <mergeCell ref="B27:B29"/>
    <mergeCell ref="C27:C29"/>
    <mergeCell ref="F20:F29"/>
    <mergeCell ref="A20:A29"/>
    <mergeCell ref="B20:B22"/>
    <mergeCell ref="C20:C22"/>
    <mergeCell ref="D20:D29"/>
    <mergeCell ref="E20:E29"/>
    <mergeCell ref="A14:A19"/>
    <mergeCell ref="E14:E19"/>
    <mergeCell ref="F14:F19"/>
    <mergeCell ref="W14:W19"/>
    <mergeCell ref="X14:X19"/>
    <mergeCell ref="B17:B18"/>
    <mergeCell ref="C17:C18"/>
    <mergeCell ref="D17:D18"/>
    <mergeCell ref="J11:U11"/>
    <mergeCell ref="V11:V13"/>
    <mergeCell ref="Y11:Y13"/>
    <mergeCell ref="Z11:Z13"/>
    <mergeCell ref="AA11:AA13"/>
    <mergeCell ref="J12:L12"/>
    <mergeCell ref="M12:O12"/>
    <mergeCell ref="P12:R12"/>
    <mergeCell ref="S12:U12"/>
    <mergeCell ref="W12:W13"/>
    <mergeCell ref="X12:X13"/>
    <mergeCell ref="W11:X11"/>
    <mergeCell ref="F11:F13"/>
    <mergeCell ref="A5:X5"/>
    <mergeCell ref="A6:X6"/>
    <mergeCell ref="B7:X7"/>
    <mergeCell ref="B8:AA8"/>
    <mergeCell ref="B9:AA9"/>
    <mergeCell ref="G10:H10"/>
    <mergeCell ref="J10:U10"/>
    <mergeCell ref="A11:A13"/>
    <mergeCell ref="B11:B13"/>
    <mergeCell ref="C11:C13"/>
    <mergeCell ref="D11:D13"/>
    <mergeCell ref="E11:E13"/>
    <mergeCell ref="G11:G13"/>
    <mergeCell ref="H11:H13"/>
    <mergeCell ref="I11:I13"/>
  </mergeCells>
  <dataValidations count="1">
    <dataValidation type="list" allowBlank="1" showInputMessage="1" showErrorMessage="1" sqref="AA14:AA29">
      <formula1>"Seguimiento,Gasto,Inversión"</formula1>
    </dataValidation>
  </dataValidations>
  <printOptions horizontalCentered="1"/>
  <pageMargins left="0.23622047244094491" right="0.23622047244094491" top="0.83" bottom="0.39370078740157483" header="0.31496062992125984" footer="0.19685039370078741"/>
  <pageSetup paperSize="5" scale="3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zoomScale="25" zoomScaleNormal="25" workbookViewId="0">
      <selection activeCell="AI19" sqref="AI19"/>
    </sheetView>
  </sheetViews>
  <sheetFormatPr baseColWidth="10" defaultColWidth="11.453125" defaultRowHeight="15.5" x14ac:dyDescent="0.35"/>
  <cols>
    <col min="1" max="1" width="8.453125" style="42" customWidth="1"/>
    <col min="2" max="2" width="41.453125" style="42" customWidth="1"/>
    <col min="3" max="3" width="31.7265625" style="42" customWidth="1"/>
    <col min="4" max="4" width="40.26953125" style="42" customWidth="1"/>
    <col min="5" max="7" width="3.7265625" style="43" bestFit="1" customWidth="1"/>
    <col min="8" max="8" width="3.7265625" style="43" customWidth="1"/>
    <col min="9" max="13" width="3.7265625" style="43" bestFit="1" customWidth="1"/>
    <col min="14" max="14" width="5.453125" style="43" customWidth="1"/>
    <col min="15" max="16" width="7.7265625" style="740" customWidth="1"/>
    <col min="17" max="17" width="5.7265625" style="740" customWidth="1"/>
    <col min="18" max="18" width="6.7265625" style="740" customWidth="1"/>
    <col min="19" max="19" width="8.7265625" style="740" customWidth="1"/>
    <col min="20" max="20" width="40.453125" style="42" customWidth="1"/>
    <col min="21" max="21" width="28" style="42" customWidth="1"/>
    <col min="22" max="22" width="18.26953125" style="42" customWidth="1"/>
    <col min="23" max="23" width="22.26953125" style="42" customWidth="1"/>
    <col min="24" max="24" width="22" style="42" customWidth="1"/>
    <col min="25" max="25" width="33.26953125" style="42" customWidth="1"/>
    <col min="26" max="26" width="19.7265625" style="42" customWidth="1"/>
    <col min="27" max="16384" width="11.453125" style="258"/>
  </cols>
  <sheetData>
    <row r="1" spans="1:26" ht="18.75" customHeight="1" x14ac:dyDescent="0.35">
      <c r="X1" s="45">
        <v>9</v>
      </c>
      <c r="Y1" s="45">
        <v>3</v>
      </c>
      <c r="Z1" s="45" t="s">
        <v>63</v>
      </c>
    </row>
    <row r="2" spans="1:26" ht="20" x14ac:dyDescent="0.4">
      <c r="V2" s="905"/>
      <c r="X2" s="45">
        <v>6</v>
      </c>
      <c r="Y2" s="45">
        <v>3</v>
      </c>
      <c r="Z2" s="45" t="s">
        <v>63</v>
      </c>
    </row>
    <row r="3" spans="1:26" x14ac:dyDescent="0.35">
      <c r="X3" s="45">
        <v>4</v>
      </c>
      <c r="Y3" s="45">
        <v>2</v>
      </c>
      <c r="Z3" s="45" t="s">
        <v>65</v>
      </c>
    </row>
    <row r="4" spans="1:26" ht="20" x14ac:dyDescent="0.4">
      <c r="V4" s="90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15" customHeight="1" x14ac:dyDescent="0.35">
      <c r="A7" s="255"/>
      <c r="B7" s="255"/>
      <c r="C7" s="255"/>
      <c r="D7" s="255"/>
      <c r="E7" s="554"/>
      <c r="F7" s="554"/>
      <c r="G7" s="554"/>
      <c r="H7" s="554"/>
      <c r="I7" s="554"/>
      <c r="J7" s="554"/>
      <c r="K7" s="554"/>
      <c r="L7" s="554"/>
      <c r="M7" s="554"/>
      <c r="N7" s="554"/>
      <c r="O7" s="554"/>
      <c r="P7" s="554"/>
      <c r="Q7" s="554"/>
      <c r="R7" s="554"/>
      <c r="S7" s="554"/>
      <c r="T7" s="255"/>
      <c r="U7" s="255"/>
      <c r="V7" s="255"/>
      <c r="W7" s="255"/>
      <c r="X7" s="255"/>
      <c r="Y7" s="255"/>
      <c r="Z7" s="255"/>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15" customHeight="1" x14ac:dyDescent="0.35">
      <c r="A9" s="256"/>
      <c r="B9" s="256"/>
      <c r="C9" s="256"/>
      <c r="D9" s="256"/>
      <c r="E9" s="740"/>
      <c r="F9" s="740"/>
      <c r="G9" s="740"/>
      <c r="H9" s="740"/>
      <c r="I9" s="740"/>
      <c r="J9" s="740"/>
      <c r="K9" s="740"/>
      <c r="L9" s="740"/>
      <c r="M9" s="740"/>
      <c r="N9" s="740"/>
      <c r="T9" s="256"/>
      <c r="U9" s="256"/>
      <c r="V9" s="256"/>
      <c r="W9" s="256"/>
      <c r="X9" s="256"/>
      <c r="Y9" s="256"/>
      <c r="Z9" s="256"/>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x14ac:dyDescent="0.35">
      <c r="A11" s="661"/>
      <c r="B11" s="661"/>
      <c r="C11" s="661"/>
      <c r="D11" s="661"/>
      <c r="E11" s="394"/>
      <c r="F11" s="394"/>
      <c r="G11" s="394"/>
      <c r="H11" s="394"/>
      <c r="I11" s="394"/>
      <c r="J11" s="394"/>
      <c r="K11" s="394"/>
      <c r="L11" s="394"/>
      <c r="M11" s="394"/>
      <c r="N11" s="394"/>
      <c r="O11" s="394"/>
      <c r="P11" s="394"/>
      <c r="Q11" s="394"/>
      <c r="R11" s="394"/>
      <c r="S11" s="394"/>
      <c r="T11" s="661"/>
      <c r="U11" s="661"/>
      <c r="V11" s="661"/>
      <c r="W11" s="661"/>
      <c r="X11" s="661"/>
      <c r="Y11" s="661"/>
      <c r="Z11" s="661"/>
    </row>
    <row r="12" spans="1:26" ht="20.25" customHeight="1" x14ac:dyDescent="0.35">
      <c r="A12" s="1514" t="s">
        <v>1232</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row>
    <row r="13" spans="1:26" ht="25.15" customHeight="1" x14ac:dyDescent="0.35">
      <c r="A13" s="1515" t="s">
        <v>644</v>
      </c>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row>
    <row r="14" spans="1:26" ht="25.15" customHeight="1" x14ac:dyDescent="0.35">
      <c r="A14" s="1668" t="s">
        <v>47</v>
      </c>
      <c r="B14" s="1668"/>
      <c r="C14" s="1668"/>
      <c r="D14" s="1668"/>
      <c r="E14" s="1668"/>
      <c r="F14" s="1668"/>
      <c r="G14" s="1668"/>
      <c r="H14" s="1668"/>
      <c r="I14" s="1668"/>
      <c r="J14" s="1668"/>
      <c r="K14" s="1668"/>
      <c r="L14" s="1668"/>
      <c r="M14" s="1668"/>
      <c r="N14" s="1668"/>
      <c r="O14" s="1668"/>
      <c r="P14" s="1668"/>
      <c r="Q14" s="1668"/>
      <c r="R14" s="1668"/>
      <c r="S14" s="1668"/>
      <c r="T14" s="1668"/>
      <c r="U14" s="1668"/>
      <c r="V14" s="1668"/>
      <c r="W14" s="1668"/>
      <c r="X14" s="1668"/>
      <c r="Y14" s="1668"/>
      <c r="Z14" s="1668"/>
    </row>
    <row r="15" spans="1:26" s="5" customFormat="1" ht="22.9" customHeight="1" x14ac:dyDescent="0.35">
      <c r="A15" s="1517" t="s">
        <v>406</v>
      </c>
      <c r="B15" s="379">
        <v>1</v>
      </c>
      <c r="C15" s="379">
        <v>2</v>
      </c>
      <c r="D15" s="379">
        <v>3</v>
      </c>
      <c r="E15" s="1521" t="s">
        <v>96</v>
      </c>
      <c r="F15" s="1521"/>
      <c r="G15" s="1521"/>
      <c r="H15" s="1521"/>
      <c r="I15" s="1521"/>
      <c r="J15" s="1521"/>
      <c r="K15" s="1521"/>
      <c r="L15" s="1521"/>
      <c r="M15" s="1521"/>
      <c r="N15" s="1521"/>
      <c r="O15" s="1522" t="s">
        <v>97</v>
      </c>
      <c r="P15" s="1522"/>
      <c r="Q15" s="1522"/>
      <c r="R15" s="1522"/>
      <c r="S15" s="1522"/>
      <c r="T15" s="1516" t="s">
        <v>98</v>
      </c>
      <c r="U15" s="1516"/>
      <c r="V15" s="1516"/>
      <c r="W15" s="1516"/>
      <c r="X15" s="1516"/>
      <c r="Y15" s="1516" t="s">
        <v>99</v>
      </c>
      <c r="Z15" s="1516" t="s">
        <v>100</v>
      </c>
    </row>
    <row r="16" spans="1:26" s="6" customFormat="1" ht="23.5" customHeight="1" x14ac:dyDescent="0.35">
      <c r="A16" s="1517"/>
      <c r="B16" s="1517" t="s">
        <v>101</v>
      </c>
      <c r="C16" s="1517" t="s">
        <v>13</v>
      </c>
      <c r="D16" s="1501" t="s">
        <v>102</v>
      </c>
      <c r="E16" s="1524" t="s">
        <v>103</v>
      </c>
      <c r="F16" s="1524"/>
      <c r="G16" s="1524"/>
      <c r="H16" s="1524"/>
      <c r="I16" s="1524"/>
      <c r="J16" s="1524" t="s">
        <v>104</v>
      </c>
      <c r="K16" s="1524"/>
      <c r="L16" s="1524"/>
      <c r="M16" s="1524"/>
      <c r="N16" s="1524"/>
      <c r="O16" s="1525" t="s">
        <v>105</v>
      </c>
      <c r="P16" s="1525"/>
      <c r="Q16" s="1525" t="s">
        <v>106</v>
      </c>
      <c r="R16" s="1525"/>
      <c r="S16" s="1525"/>
      <c r="T16" s="1516" t="s">
        <v>107</v>
      </c>
      <c r="U16" s="1526" t="s">
        <v>108</v>
      </c>
      <c r="V16" s="1516" t="s">
        <v>109</v>
      </c>
      <c r="W16" s="1523" t="s">
        <v>110</v>
      </c>
      <c r="X16" s="1523"/>
      <c r="Y16" s="1516"/>
      <c r="Z16" s="1516"/>
    </row>
    <row r="17" spans="1:26" s="48" customFormat="1" ht="130.5" customHeight="1" x14ac:dyDescent="0.35">
      <c r="A17" s="1517"/>
      <c r="B17" s="1517"/>
      <c r="C17" s="1517"/>
      <c r="D17" s="1501"/>
      <c r="E17" s="395" t="s">
        <v>111</v>
      </c>
      <c r="F17" s="395" t="s">
        <v>112</v>
      </c>
      <c r="G17" s="395" t="s">
        <v>113</v>
      </c>
      <c r="H17" s="395" t="s">
        <v>114</v>
      </c>
      <c r="I17" s="395" t="s">
        <v>115</v>
      </c>
      <c r="J17" s="395" t="s">
        <v>116</v>
      </c>
      <c r="K17" s="395" t="s">
        <v>117</v>
      </c>
      <c r="L17" s="395" t="s">
        <v>118</v>
      </c>
      <c r="M17" s="395" t="s">
        <v>119</v>
      </c>
      <c r="N17" s="395" t="s">
        <v>120</v>
      </c>
      <c r="O17" s="395" t="s">
        <v>121</v>
      </c>
      <c r="P17" s="395" t="s">
        <v>122</v>
      </c>
      <c r="Q17" s="559" t="s">
        <v>105</v>
      </c>
      <c r="R17" s="395" t="s">
        <v>123</v>
      </c>
      <c r="S17" s="395" t="s">
        <v>124</v>
      </c>
      <c r="T17" s="1516"/>
      <c r="U17" s="1526"/>
      <c r="V17" s="1516"/>
      <c r="W17" s="254" t="s">
        <v>125</v>
      </c>
      <c r="X17" s="254" t="s">
        <v>126</v>
      </c>
      <c r="Y17" s="1516"/>
      <c r="Z17" s="1516"/>
    </row>
    <row r="18" spans="1:26" s="49" customFormat="1" ht="345" customHeight="1" x14ac:dyDescent="0.35">
      <c r="A18" s="1609">
        <v>1</v>
      </c>
      <c r="B18" s="1611" t="s">
        <v>1233</v>
      </c>
      <c r="C18" s="374" t="s">
        <v>1204</v>
      </c>
      <c r="D18" s="243" t="s">
        <v>1209</v>
      </c>
      <c r="E18" s="50" t="s">
        <v>66</v>
      </c>
      <c r="F18" s="50" t="s">
        <v>66</v>
      </c>
      <c r="G18" s="50" t="s">
        <v>66</v>
      </c>
      <c r="H18" s="50"/>
      <c r="I18" s="50" t="s">
        <v>66</v>
      </c>
      <c r="J18" s="50"/>
      <c r="K18" s="50" t="s">
        <v>66</v>
      </c>
      <c r="L18" s="50"/>
      <c r="M18" s="50" t="s">
        <v>66</v>
      </c>
      <c r="N18" s="50"/>
      <c r="O18" s="247">
        <v>2</v>
      </c>
      <c r="P18" s="247">
        <v>3</v>
      </c>
      <c r="Q18" s="248">
        <f>IF(O18*P18=0,"",O18*P18)</f>
        <v>6</v>
      </c>
      <c r="R18" s="249">
        <f>IF(Q18="","",VLOOKUP(Q18,$X$1:$Y$6,2,FALSE))</f>
        <v>3</v>
      </c>
      <c r="S18" s="248" t="str">
        <f>IF(R18=1,"Bajo",IF(R18=2,"Medio",IF(R18=3,"Alto","")))</f>
        <v>Alto</v>
      </c>
      <c r="T18" s="243" t="s">
        <v>1210</v>
      </c>
      <c r="U18" s="754" t="s">
        <v>1231</v>
      </c>
      <c r="V18" s="66" t="s">
        <v>1234</v>
      </c>
      <c r="W18" s="888" t="s">
        <v>128</v>
      </c>
      <c r="X18" s="888" t="s">
        <v>128</v>
      </c>
      <c r="Y18" s="994" t="s">
        <v>1235</v>
      </c>
      <c r="Z18" s="66" t="s">
        <v>139</v>
      </c>
    </row>
    <row r="19" spans="1:26" s="49" customFormat="1" ht="90.75" customHeight="1" x14ac:dyDescent="0.35">
      <c r="A19" s="1708"/>
      <c r="B19" s="1614"/>
      <c r="C19" s="62" t="s">
        <v>535</v>
      </c>
      <c r="D19" s="239" t="s">
        <v>137</v>
      </c>
      <c r="E19" s="246"/>
      <c r="F19" s="408"/>
      <c r="G19" s="408"/>
      <c r="H19" s="246"/>
      <c r="I19" s="246"/>
      <c r="J19" s="246"/>
      <c r="K19" s="246"/>
      <c r="L19" s="246"/>
      <c r="M19" s="246"/>
      <c r="N19" s="246"/>
      <c r="O19" s="247">
        <v>1</v>
      </c>
      <c r="P19" s="247">
        <v>3</v>
      </c>
      <c r="Q19" s="248">
        <f t="shared" ref="Q19" si="0">IF(O19*P19=0,"",O19*P19)</f>
        <v>3</v>
      </c>
      <c r="R19" s="249">
        <f t="shared" ref="R19" si="1">IF(Q19="","",VLOOKUP(Q19,$X$1:$Y$6,2,FALSE))</f>
        <v>2</v>
      </c>
      <c r="S19" s="248" t="str">
        <f t="shared" ref="S19" si="2">IF(R19=1,"Bajo",IF(R19=2,"Medio",IF(R19=3,"Alto","")))</f>
        <v>Medio</v>
      </c>
      <c r="T19" s="239" t="s">
        <v>138</v>
      </c>
      <c r="U19" s="754" t="s">
        <v>1231</v>
      </c>
      <c r="V19" s="250" t="s">
        <v>139</v>
      </c>
      <c r="W19" s="888" t="s">
        <v>128</v>
      </c>
      <c r="X19" s="888" t="s">
        <v>128</v>
      </c>
      <c r="Y19" s="348" t="s">
        <v>140</v>
      </c>
      <c r="Z19" s="66" t="s">
        <v>139</v>
      </c>
    </row>
    <row r="20" spans="1:26" s="49" customFormat="1" ht="20" x14ac:dyDescent="0.35">
      <c r="A20" s="995"/>
      <c r="B20" s="996"/>
      <c r="C20" s="997"/>
      <c r="D20" s="128"/>
      <c r="E20" s="998"/>
      <c r="F20" s="998"/>
      <c r="G20" s="998"/>
      <c r="H20" s="998"/>
      <c r="I20" s="998"/>
      <c r="J20" s="998"/>
      <c r="K20" s="998"/>
      <c r="L20" s="998"/>
      <c r="M20" s="998"/>
      <c r="N20" s="998"/>
      <c r="O20" s="999"/>
      <c r="P20" s="999"/>
      <c r="Q20" s="1000"/>
      <c r="R20" s="1001"/>
      <c r="S20" s="1000"/>
      <c r="T20" s="128"/>
      <c r="U20" s="995"/>
      <c r="V20" s="1002"/>
      <c r="W20" s="1003"/>
      <c r="X20" s="1003"/>
      <c r="Y20" s="1004"/>
      <c r="Z20" s="1002"/>
    </row>
    <row r="21" spans="1:26" s="49" customFormat="1" ht="20" x14ac:dyDescent="0.35">
      <c r="A21" s="995"/>
      <c r="B21" s="996"/>
      <c r="C21" s="997"/>
      <c r="D21" s="128"/>
      <c r="E21" s="998"/>
      <c r="F21" s="998"/>
      <c r="G21" s="998"/>
      <c r="H21" s="998"/>
      <c r="I21" s="998"/>
      <c r="J21" s="998"/>
      <c r="K21" s="998"/>
      <c r="L21" s="998"/>
      <c r="M21" s="998"/>
      <c r="N21" s="998"/>
      <c r="O21" s="999"/>
      <c r="P21" s="999"/>
      <c r="Q21" s="1000"/>
      <c r="R21" s="1001"/>
      <c r="S21" s="1000"/>
      <c r="T21" s="128"/>
      <c r="U21" s="995"/>
      <c r="V21" s="1002"/>
      <c r="W21" s="1003"/>
      <c r="X21" s="1003"/>
      <c r="Y21" s="1004"/>
      <c r="Z21" s="1002"/>
    </row>
    <row r="22" spans="1:26" s="49" customFormat="1" ht="20" x14ac:dyDescent="0.35">
      <c r="A22" s="995"/>
      <c r="B22" s="996"/>
      <c r="C22" s="997"/>
      <c r="D22" s="128"/>
      <c r="E22" s="998"/>
      <c r="F22" s="998"/>
      <c r="G22" s="998"/>
      <c r="H22" s="998"/>
      <c r="I22" s="998"/>
      <c r="J22" s="998"/>
      <c r="K22" s="998"/>
      <c r="L22" s="998"/>
      <c r="M22" s="998"/>
      <c r="N22" s="998"/>
      <c r="O22" s="999"/>
      <c r="P22" s="999"/>
      <c r="Q22" s="1000"/>
      <c r="R22" s="1001"/>
      <c r="S22" s="1000"/>
      <c r="T22" s="128"/>
      <c r="U22" s="995"/>
      <c r="V22" s="1002"/>
      <c r="W22" s="1003"/>
      <c r="X22" s="1003"/>
      <c r="Y22" s="1004"/>
      <c r="Z22" s="1002"/>
    </row>
    <row r="27" spans="1:26" s="903" customFormat="1" ht="20" x14ac:dyDescent="0.4">
      <c r="B27" s="905"/>
      <c r="C27" s="905"/>
      <c r="E27" s="886"/>
      <c r="F27" s="886"/>
      <c r="G27" s="886"/>
      <c r="H27" s="886"/>
      <c r="I27" s="886"/>
      <c r="J27" s="886"/>
      <c r="K27" s="886"/>
      <c r="L27" s="886"/>
      <c r="M27" s="886"/>
      <c r="N27" s="886"/>
      <c r="O27" s="904"/>
      <c r="P27" s="904"/>
      <c r="Q27" s="904"/>
      <c r="R27" s="904"/>
      <c r="S27" s="904"/>
      <c r="T27" s="905"/>
      <c r="U27" s="905"/>
      <c r="V27" s="905"/>
      <c r="W27" s="905"/>
      <c r="X27" s="905"/>
      <c r="Y27" s="905"/>
      <c r="Z27" s="905"/>
    </row>
  </sheetData>
  <mergeCells count="25">
    <mergeCell ref="A18:A19"/>
    <mergeCell ref="B18:B19"/>
    <mergeCell ref="J16:N16"/>
    <mergeCell ref="O16:P16"/>
    <mergeCell ref="Q16:S16"/>
    <mergeCell ref="A15:A17"/>
    <mergeCell ref="E15:N15"/>
    <mergeCell ref="O15:S15"/>
    <mergeCell ref="Y15:Y17"/>
    <mergeCell ref="Z15:Z17"/>
    <mergeCell ref="B16:B17"/>
    <mergeCell ref="C16:C17"/>
    <mergeCell ref="D16:D17"/>
    <mergeCell ref="E16:I16"/>
    <mergeCell ref="W16:X16"/>
    <mergeCell ref="T16:T17"/>
    <mergeCell ref="U16:U17"/>
    <mergeCell ref="V16:V17"/>
    <mergeCell ref="T15:X15"/>
    <mergeCell ref="A14:Z14"/>
    <mergeCell ref="A6:Z6"/>
    <mergeCell ref="A8:Z8"/>
    <mergeCell ref="A10:Z10"/>
    <mergeCell ref="A12:Z12"/>
    <mergeCell ref="A13:Z13"/>
  </mergeCells>
  <conditionalFormatting sqref="O18 O20:O22">
    <cfRule type="expression" dxfId="179" priority="28" stopIfTrue="1">
      <formula>$J18=3</formula>
    </cfRule>
    <cfRule type="expression" dxfId="178" priority="29" stopIfTrue="1">
      <formula>$J18=2</formula>
    </cfRule>
    <cfRule type="expression" dxfId="177" priority="30" stopIfTrue="1">
      <formula>$J18=1</formula>
    </cfRule>
  </conditionalFormatting>
  <conditionalFormatting sqref="P18 P20:P22">
    <cfRule type="expression" dxfId="176" priority="25" stopIfTrue="1">
      <formula>$K18=3</formula>
    </cfRule>
    <cfRule type="expression" dxfId="175" priority="26" stopIfTrue="1">
      <formula>$K18=2</formula>
    </cfRule>
    <cfRule type="expression" dxfId="174" priority="27" stopIfTrue="1">
      <formula>$K18=1</formula>
    </cfRule>
  </conditionalFormatting>
  <conditionalFormatting sqref="R18:S18 R20:S22">
    <cfRule type="expression" dxfId="173" priority="22" stopIfTrue="1">
      <formula>$R18=3</formula>
    </cfRule>
    <cfRule type="expression" dxfId="172" priority="23" stopIfTrue="1">
      <formula>$R18=2</formula>
    </cfRule>
    <cfRule type="expression" dxfId="171" priority="24" stopIfTrue="1">
      <formula>$R18=1</formula>
    </cfRule>
  </conditionalFormatting>
  <conditionalFormatting sqref="O18 O20:O22">
    <cfRule type="expression" dxfId="170" priority="19" stopIfTrue="1">
      <formula>$O18=3</formula>
    </cfRule>
    <cfRule type="expression" dxfId="169" priority="20" stopIfTrue="1">
      <formula>$O18=2</formula>
    </cfRule>
    <cfRule type="expression" dxfId="168" priority="21" stopIfTrue="1">
      <formula>$O18=1</formula>
    </cfRule>
  </conditionalFormatting>
  <conditionalFormatting sqref="P18 P20:P22">
    <cfRule type="expression" dxfId="167" priority="16" stopIfTrue="1">
      <formula>$P18=3</formula>
    </cfRule>
    <cfRule type="expression" dxfId="166" priority="17" stopIfTrue="1">
      <formula>$P18=2</formula>
    </cfRule>
    <cfRule type="expression" dxfId="165" priority="18" stopIfTrue="1">
      <formula>$P18=1</formula>
    </cfRule>
  </conditionalFormatting>
  <conditionalFormatting sqref="P19">
    <cfRule type="expression" dxfId="164" priority="1" stopIfTrue="1">
      <formula>$P19=3</formula>
    </cfRule>
    <cfRule type="expression" dxfId="163" priority="2" stopIfTrue="1">
      <formula>$P19=2</formula>
    </cfRule>
    <cfRule type="expression" dxfId="162" priority="3" stopIfTrue="1">
      <formula>$P19=1</formula>
    </cfRule>
  </conditionalFormatting>
  <conditionalFormatting sqref="O19">
    <cfRule type="expression" dxfId="161" priority="13" stopIfTrue="1">
      <formula>$J19=3</formula>
    </cfRule>
    <cfRule type="expression" dxfId="160" priority="14" stopIfTrue="1">
      <formula>$J19=2</formula>
    </cfRule>
    <cfRule type="expression" dxfId="159" priority="15" stopIfTrue="1">
      <formula>$J19=1</formula>
    </cfRule>
  </conditionalFormatting>
  <conditionalFormatting sqref="P19">
    <cfRule type="expression" dxfId="158" priority="10" stopIfTrue="1">
      <formula>$K19=3</formula>
    </cfRule>
    <cfRule type="expression" dxfId="157" priority="11" stopIfTrue="1">
      <formula>$K19=2</formula>
    </cfRule>
    <cfRule type="expression" dxfId="156" priority="12" stopIfTrue="1">
      <formula>$K19=1</formula>
    </cfRule>
  </conditionalFormatting>
  <conditionalFormatting sqref="R19:S19">
    <cfRule type="expression" dxfId="155" priority="7" stopIfTrue="1">
      <formula>$R19=3</formula>
    </cfRule>
    <cfRule type="expression" dxfId="154" priority="8" stopIfTrue="1">
      <formula>$R19=2</formula>
    </cfRule>
    <cfRule type="expression" dxfId="153" priority="9" stopIfTrue="1">
      <formula>$R19=1</formula>
    </cfRule>
  </conditionalFormatting>
  <conditionalFormatting sqref="O19">
    <cfRule type="expression" dxfId="152" priority="4" stopIfTrue="1">
      <formula>$O19=3</formula>
    </cfRule>
    <cfRule type="expression" dxfId="151" priority="5" stopIfTrue="1">
      <formula>$O19=2</formula>
    </cfRule>
    <cfRule type="expression" dxfId="150" priority="6" stopIfTrue="1">
      <formula>$O19=1</formula>
    </cfRule>
  </conditionalFormatting>
  <dataValidations count="8">
    <dataValidation type="whole" allowBlank="1" showInputMessage="1" showErrorMessage="1" sqref="O18:P22">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 allowBlank="1" showInputMessage="1" showErrorMessage="1" promptTitle="RIESGOS:" prompt="Transferir los riesgos identificados en la MER para cada objetivo." sqref="D16:D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NUM:" prompt="Numero de manera consecutiva de los objetivos analizados." sqref="A15"/>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Actividades de Control" prompt="Describir los mecanismos (politicas o procedimientos que aseguran la efectividad de la respuesta al riesgo." sqref="T16"/>
  </dataValidations>
  <pageMargins left="0.25" right="0.25" top="0.43" bottom="0.4" header="0.28000000000000003" footer="0.17"/>
  <pageSetup paperSize="5"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70"/>
  <sheetViews>
    <sheetView showGridLines="0" view="pageBreakPreview" topLeftCell="B1" zoomScale="25" zoomScaleNormal="40" zoomScaleSheetLayoutView="25" workbookViewId="0">
      <selection activeCell="B7" sqref="B7:X7"/>
    </sheetView>
  </sheetViews>
  <sheetFormatPr baseColWidth="10" defaultColWidth="11.453125" defaultRowHeight="18" x14ac:dyDescent="0.35"/>
  <cols>
    <col min="1" max="1" width="37.54296875" style="258" customWidth="1"/>
    <col min="2" max="2" width="27" style="258" customWidth="1"/>
    <col min="3" max="3" width="31.453125" style="258" customWidth="1"/>
    <col min="4" max="4" width="20.81640625" style="258" customWidth="1"/>
    <col min="5" max="5" width="16.453125" style="258" customWidth="1"/>
    <col min="6" max="6" width="24.54296875" style="262" customWidth="1"/>
    <col min="7" max="7" width="8.7265625" style="261" customWidth="1"/>
    <col min="8" max="8" width="53.7265625" style="259" customWidth="1"/>
    <col min="9" max="9" width="10.453125" style="260" bestFit="1" customWidth="1"/>
    <col min="10" max="19" width="6.54296875" style="259" customWidth="1"/>
    <col min="20" max="21" width="6.54296875" style="258" customWidth="1"/>
    <col min="22" max="22" width="33.7265625" style="30" customWidth="1"/>
    <col min="23" max="23" width="42.1796875" style="258" customWidth="1"/>
    <col min="24" max="24" width="32.1796875" style="257" customWidth="1"/>
    <col min="25" max="25" width="26.453125" style="257" customWidth="1"/>
    <col min="26" max="26" width="25" style="42" customWidth="1"/>
    <col min="27" max="27" width="21" style="42" customWidth="1"/>
    <col min="28" max="16384" width="11.453125" style="42"/>
  </cols>
  <sheetData>
    <row r="1" spans="1:186" ht="18.75" customHeight="1" x14ac:dyDescent="0.35">
      <c r="A1" s="42"/>
      <c r="B1" s="42"/>
      <c r="C1" s="42"/>
      <c r="D1" s="42"/>
      <c r="E1" s="42"/>
      <c r="F1" s="387"/>
      <c r="G1" s="386"/>
      <c r="H1" s="384"/>
      <c r="I1" s="385"/>
      <c r="J1" s="384"/>
      <c r="K1" s="384"/>
      <c r="L1" s="384"/>
      <c r="M1" s="384"/>
      <c r="N1" s="384"/>
      <c r="O1" s="384"/>
      <c r="P1" s="384"/>
      <c r="Q1" s="384"/>
      <c r="R1" s="384"/>
      <c r="S1" s="384"/>
      <c r="T1" s="42"/>
      <c r="U1" s="42"/>
      <c r="V1" s="25"/>
      <c r="W1" s="42"/>
      <c r="X1" s="383"/>
    </row>
    <row r="2" spans="1:186" x14ac:dyDescent="0.35">
      <c r="A2" s="42"/>
      <c r="B2" s="42"/>
      <c r="C2" s="42"/>
      <c r="D2" s="42"/>
      <c r="E2" s="42"/>
      <c r="F2" s="387"/>
      <c r="G2" s="386"/>
      <c r="H2" s="384"/>
      <c r="I2" s="385"/>
      <c r="J2" s="384"/>
      <c r="K2" s="384"/>
      <c r="L2" s="384"/>
      <c r="M2" s="384"/>
      <c r="N2" s="384"/>
      <c r="O2" s="384"/>
      <c r="P2" s="384"/>
      <c r="Q2" s="384"/>
      <c r="R2" s="384"/>
      <c r="S2" s="384"/>
      <c r="T2" s="1"/>
      <c r="U2" s="2"/>
      <c r="V2" s="25"/>
      <c r="W2" s="2"/>
      <c r="X2" s="2"/>
    </row>
    <row r="3" spans="1:186" x14ac:dyDescent="0.35">
      <c r="A3" s="42"/>
      <c r="B3" s="42"/>
      <c r="C3" s="42"/>
      <c r="D3" s="42"/>
      <c r="E3" s="42"/>
      <c r="F3" s="387"/>
      <c r="G3" s="386"/>
      <c r="H3" s="384"/>
      <c r="I3" s="385"/>
      <c r="J3" s="384"/>
      <c r="K3" s="384"/>
      <c r="L3" s="384"/>
      <c r="M3" s="384"/>
      <c r="N3" s="384"/>
      <c r="O3" s="384"/>
      <c r="P3" s="384"/>
      <c r="Q3" s="384"/>
      <c r="R3" s="384"/>
      <c r="S3" s="384"/>
      <c r="T3" s="1"/>
      <c r="U3" s="1"/>
      <c r="V3" s="25"/>
      <c r="W3" s="2"/>
      <c r="X3" s="383"/>
    </row>
    <row r="4" spans="1:186" x14ac:dyDescent="0.35">
      <c r="A4" s="42"/>
      <c r="B4" s="42"/>
      <c r="C4" s="42"/>
      <c r="D4" s="42"/>
      <c r="E4" s="42"/>
      <c r="F4" s="387"/>
      <c r="G4" s="386"/>
      <c r="H4" s="384"/>
      <c r="I4" s="385"/>
      <c r="J4" s="384"/>
      <c r="K4" s="384"/>
      <c r="L4" s="384"/>
      <c r="M4" s="384"/>
      <c r="N4" s="384"/>
      <c r="O4" s="384"/>
      <c r="P4" s="384"/>
      <c r="Q4" s="384"/>
      <c r="R4" s="384"/>
      <c r="S4" s="384"/>
      <c r="T4" s="1"/>
      <c r="V4" s="25"/>
      <c r="W4" s="2"/>
      <c r="X4" s="383"/>
    </row>
    <row r="5" spans="1:186" s="382" customFormat="1" ht="20.25" customHeight="1" x14ac:dyDescent="0.45">
      <c r="A5" s="1552" t="s">
        <v>9</v>
      </c>
      <c r="B5" s="1552"/>
      <c r="C5" s="1552"/>
      <c r="D5" s="1552"/>
      <c r="E5" s="1552"/>
      <c r="F5" s="1552"/>
      <c r="G5" s="1552"/>
      <c r="H5" s="1552"/>
      <c r="I5" s="1552"/>
      <c r="J5" s="1552"/>
      <c r="K5" s="1552"/>
      <c r="L5" s="1552"/>
      <c r="M5" s="1552"/>
      <c r="N5" s="1552"/>
      <c r="O5" s="1552"/>
      <c r="P5" s="1552"/>
      <c r="Q5" s="1552"/>
      <c r="R5" s="1552"/>
      <c r="S5" s="1552"/>
      <c r="T5" s="1552"/>
      <c r="U5" s="1552"/>
      <c r="V5" s="1552"/>
      <c r="W5" s="1552"/>
      <c r="X5" s="1552"/>
      <c r="Y5" s="1552"/>
      <c r="Z5" s="1552"/>
      <c r="AA5" s="1552"/>
    </row>
    <row r="6" spans="1:186" s="382" customFormat="1" ht="20.25" customHeight="1" x14ac:dyDescent="0.45">
      <c r="A6" s="1552" t="s">
        <v>404</v>
      </c>
      <c r="B6" s="1552"/>
      <c r="C6" s="1552"/>
      <c r="D6" s="1552"/>
      <c r="E6" s="1552"/>
      <c r="F6" s="1552"/>
      <c r="G6" s="1552"/>
      <c r="H6" s="1552"/>
      <c r="I6" s="1552"/>
      <c r="J6" s="1552"/>
      <c r="K6" s="1552"/>
      <c r="L6" s="1552"/>
      <c r="M6" s="1552"/>
      <c r="N6" s="1552"/>
      <c r="O6" s="1552"/>
      <c r="P6" s="1552"/>
      <c r="Q6" s="1552"/>
      <c r="R6" s="1552"/>
      <c r="S6" s="1552"/>
      <c r="T6" s="1552"/>
      <c r="U6" s="1552"/>
      <c r="V6" s="1552"/>
      <c r="W6" s="1552"/>
      <c r="X6" s="1552"/>
      <c r="Y6" s="1552"/>
      <c r="Z6" s="1552"/>
      <c r="AA6" s="1552"/>
    </row>
    <row r="7" spans="1:186" ht="22.5" customHeight="1" x14ac:dyDescent="0.35">
      <c r="A7" s="1415" t="s">
        <v>10</v>
      </c>
      <c r="B7" s="1578" t="s">
        <v>64</v>
      </c>
      <c r="C7" s="1578"/>
      <c r="D7" s="1578"/>
      <c r="E7" s="1578"/>
      <c r="F7" s="1578"/>
      <c r="G7" s="1578"/>
      <c r="H7" s="1578"/>
      <c r="I7" s="1578"/>
      <c r="J7" s="1578"/>
      <c r="K7" s="1578"/>
      <c r="L7" s="1578"/>
      <c r="M7" s="1578"/>
      <c r="N7" s="1578"/>
      <c r="O7" s="1578"/>
      <c r="P7" s="1578"/>
      <c r="Q7" s="1578"/>
      <c r="R7" s="1578"/>
      <c r="S7" s="1578"/>
      <c r="T7" s="1578"/>
      <c r="U7" s="1578"/>
      <c r="V7" s="1578"/>
      <c r="W7" s="1578"/>
      <c r="X7" s="1578"/>
    </row>
    <row r="8" spans="1:186" ht="35.25" customHeight="1" x14ac:dyDescent="0.35">
      <c r="A8" s="381" t="s">
        <v>403</v>
      </c>
      <c r="B8" s="1579" t="s">
        <v>12</v>
      </c>
      <c r="C8" s="1579"/>
      <c r="D8" s="1579"/>
      <c r="E8" s="1579"/>
      <c r="F8" s="1579"/>
      <c r="G8" s="1579"/>
      <c r="H8" s="1579"/>
      <c r="I8" s="1579"/>
      <c r="J8" s="1579"/>
      <c r="K8" s="1579"/>
      <c r="L8" s="1579"/>
      <c r="M8" s="1579"/>
      <c r="N8" s="1579"/>
      <c r="O8" s="1579"/>
      <c r="P8" s="1579"/>
      <c r="Q8" s="1579"/>
      <c r="R8" s="1579"/>
      <c r="S8" s="1579"/>
      <c r="T8" s="1579"/>
      <c r="U8" s="1579"/>
      <c r="V8" s="1579"/>
      <c r="W8" s="1579"/>
      <c r="X8" s="1579"/>
      <c r="Y8" s="1579"/>
      <c r="Z8" s="1579"/>
      <c r="AA8" s="1579"/>
    </row>
    <row r="9" spans="1:186" ht="51" customHeight="1" x14ac:dyDescent="0.35">
      <c r="A9" s="381" t="s">
        <v>402</v>
      </c>
      <c r="B9" s="1579" t="s">
        <v>401</v>
      </c>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row>
    <row r="10" spans="1:186" s="5" customFormat="1" ht="15" customHeight="1" x14ac:dyDescent="0.35">
      <c r="A10" s="1338">
        <v>1</v>
      </c>
      <c r="B10" s="1338">
        <v>2</v>
      </c>
      <c r="C10" s="1338">
        <v>3</v>
      </c>
      <c r="D10" s="1338">
        <v>4</v>
      </c>
      <c r="E10" s="1338">
        <v>5</v>
      </c>
      <c r="F10" s="1338">
        <v>6</v>
      </c>
      <c r="G10" s="1580">
        <v>7</v>
      </c>
      <c r="H10" s="1580"/>
      <c r="I10" s="380">
        <v>8</v>
      </c>
      <c r="J10" s="1580">
        <v>9</v>
      </c>
      <c r="K10" s="1580"/>
      <c r="L10" s="1580"/>
      <c r="M10" s="1580"/>
      <c r="N10" s="1580"/>
      <c r="O10" s="1580"/>
      <c r="P10" s="1580"/>
      <c r="Q10" s="1580"/>
      <c r="R10" s="1580"/>
      <c r="S10" s="1580"/>
      <c r="T10" s="1580"/>
      <c r="U10" s="1580"/>
      <c r="V10" s="1338">
        <v>10</v>
      </c>
      <c r="W10" s="1338">
        <v>11</v>
      </c>
      <c r="X10" s="1338">
        <v>12</v>
      </c>
      <c r="Y10" s="1338">
        <v>13</v>
      </c>
      <c r="Z10" s="1338">
        <v>14</v>
      </c>
      <c r="AA10" s="1338">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row>
    <row r="11" spans="1:186" s="6" customFormat="1" ht="15.75" customHeight="1" x14ac:dyDescent="0.35">
      <c r="A11" s="1517" t="s">
        <v>13</v>
      </c>
      <c r="B11" s="1517" t="s">
        <v>14</v>
      </c>
      <c r="C11" s="1517" t="s">
        <v>15</v>
      </c>
      <c r="D11" s="1501" t="s">
        <v>149</v>
      </c>
      <c r="E11" s="1571" t="s">
        <v>183</v>
      </c>
      <c r="F11" s="1501" t="s">
        <v>18</v>
      </c>
      <c r="G11" s="1501" t="s">
        <v>42</v>
      </c>
      <c r="H11" s="1517" t="s">
        <v>16</v>
      </c>
      <c r="I11" s="1584" t="s">
        <v>183</v>
      </c>
      <c r="J11" s="1585" t="s">
        <v>46</v>
      </c>
      <c r="K11" s="1585"/>
      <c r="L11" s="1585"/>
      <c r="M11" s="1585"/>
      <c r="N11" s="1585"/>
      <c r="O11" s="1585"/>
      <c r="P11" s="1585"/>
      <c r="Q11" s="1585"/>
      <c r="R11" s="1585"/>
      <c r="S11" s="1585"/>
      <c r="T11" s="1585"/>
      <c r="U11" s="1585"/>
      <c r="V11" s="1501" t="s">
        <v>17</v>
      </c>
      <c r="W11" s="1501" t="s">
        <v>47</v>
      </c>
      <c r="X11" s="1501"/>
      <c r="Y11" s="1586" t="s">
        <v>19</v>
      </c>
      <c r="Z11" s="1586" t="s">
        <v>20</v>
      </c>
      <c r="AA11" s="1501" t="s">
        <v>184</v>
      </c>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row>
    <row r="12" spans="1:186" s="7" customFormat="1" ht="15" x14ac:dyDescent="0.35">
      <c r="A12" s="1517"/>
      <c r="B12" s="1517"/>
      <c r="C12" s="1517"/>
      <c r="D12" s="1501"/>
      <c r="E12" s="1572"/>
      <c r="F12" s="1501"/>
      <c r="G12" s="1501"/>
      <c r="H12" s="1517"/>
      <c r="I12" s="1584"/>
      <c r="J12" s="1517" t="s">
        <v>21</v>
      </c>
      <c r="K12" s="1517"/>
      <c r="L12" s="1517"/>
      <c r="M12" s="1517" t="s">
        <v>22</v>
      </c>
      <c r="N12" s="1517"/>
      <c r="O12" s="1517"/>
      <c r="P12" s="1517" t="s">
        <v>23</v>
      </c>
      <c r="Q12" s="1517"/>
      <c r="R12" s="1517"/>
      <c r="S12" s="1517" t="s">
        <v>24</v>
      </c>
      <c r="T12" s="1517"/>
      <c r="U12" s="1517"/>
      <c r="V12" s="1501"/>
      <c r="W12" s="1501" t="s">
        <v>48</v>
      </c>
      <c r="X12" s="1501" t="s">
        <v>49</v>
      </c>
      <c r="Y12" s="1586"/>
      <c r="Z12" s="1586"/>
      <c r="AA12" s="1501"/>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row>
    <row r="13" spans="1:186" s="7" customFormat="1" ht="15" x14ac:dyDescent="0.35">
      <c r="A13" s="1517"/>
      <c r="B13" s="1517"/>
      <c r="C13" s="1517"/>
      <c r="D13" s="1501"/>
      <c r="E13" s="1573"/>
      <c r="F13" s="1501"/>
      <c r="G13" s="1501"/>
      <c r="H13" s="1517"/>
      <c r="I13" s="1584"/>
      <c r="J13" s="378" t="s">
        <v>0</v>
      </c>
      <c r="K13" s="378" t="s">
        <v>1</v>
      </c>
      <c r="L13" s="378" t="s">
        <v>2</v>
      </c>
      <c r="M13" s="378" t="s">
        <v>3</v>
      </c>
      <c r="N13" s="378" t="s">
        <v>2</v>
      </c>
      <c r="O13" s="378" t="s">
        <v>4</v>
      </c>
      <c r="P13" s="378" t="s">
        <v>25</v>
      </c>
      <c r="Q13" s="378" t="s">
        <v>3</v>
      </c>
      <c r="R13" s="378" t="s">
        <v>5</v>
      </c>
      <c r="S13" s="378" t="s">
        <v>6</v>
      </c>
      <c r="T13" s="378" t="s">
        <v>7</v>
      </c>
      <c r="U13" s="378" t="s">
        <v>8</v>
      </c>
      <c r="V13" s="1329"/>
      <c r="W13" s="1501"/>
      <c r="X13" s="1501"/>
      <c r="Y13" s="1586"/>
      <c r="Z13" s="1586"/>
      <c r="AA13" s="1501"/>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row>
    <row r="14" spans="1:186" s="364" customFormat="1" ht="90" x14ac:dyDescent="0.35">
      <c r="A14" s="273" t="s">
        <v>400</v>
      </c>
      <c r="B14" s="1336" t="s">
        <v>399</v>
      </c>
      <c r="C14" s="1332" t="s">
        <v>398</v>
      </c>
      <c r="D14" s="1332" t="s">
        <v>397</v>
      </c>
      <c r="E14" s="1358">
        <v>0.7</v>
      </c>
      <c r="F14" s="1598" t="s">
        <v>396</v>
      </c>
      <c r="G14" s="272">
        <v>1</v>
      </c>
      <c r="H14" s="1339" t="s">
        <v>395</v>
      </c>
      <c r="I14" s="271">
        <v>0.01</v>
      </c>
      <c r="J14" s="369"/>
      <c r="K14" s="369"/>
      <c r="L14" s="361">
        <v>1</v>
      </c>
      <c r="M14" s="361"/>
      <c r="N14" s="361"/>
      <c r="O14" s="361">
        <v>1</v>
      </c>
      <c r="P14" s="361"/>
      <c r="Q14" s="361"/>
      <c r="R14" s="361">
        <v>1</v>
      </c>
      <c r="S14" s="361"/>
      <c r="T14" s="361"/>
      <c r="U14" s="361">
        <v>1</v>
      </c>
      <c r="V14" s="368" t="s">
        <v>258</v>
      </c>
      <c r="W14" s="375" t="s">
        <v>394</v>
      </c>
      <c r="X14" s="281" t="s">
        <v>393</v>
      </c>
      <c r="Y14" s="354"/>
      <c r="Z14" s="354"/>
      <c r="AA14" s="370"/>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c r="CE14" s="365"/>
      <c r="CF14" s="365"/>
      <c r="CG14" s="365"/>
      <c r="CH14" s="365"/>
      <c r="CI14" s="365"/>
      <c r="CJ14" s="365"/>
      <c r="CK14" s="365"/>
      <c r="CL14" s="365"/>
      <c r="CM14" s="365"/>
      <c r="CN14" s="365"/>
      <c r="CO14" s="365"/>
      <c r="CP14" s="365"/>
      <c r="CQ14" s="365"/>
      <c r="CR14" s="365"/>
      <c r="CS14" s="365"/>
      <c r="CT14" s="365"/>
      <c r="CU14" s="365"/>
      <c r="CV14" s="365"/>
      <c r="CW14" s="365"/>
      <c r="CX14" s="365"/>
      <c r="CY14" s="365"/>
      <c r="CZ14" s="365"/>
      <c r="DA14" s="365"/>
      <c r="DB14" s="365"/>
      <c r="DC14" s="365"/>
      <c r="DD14" s="365"/>
      <c r="DE14" s="365"/>
      <c r="DF14" s="365"/>
      <c r="DG14" s="365"/>
      <c r="DH14" s="365"/>
      <c r="DI14" s="365"/>
      <c r="DJ14" s="365"/>
      <c r="DK14" s="365"/>
      <c r="DL14" s="365"/>
      <c r="DM14" s="365"/>
      <c r="DN14" s="365"/>
      <c r="DO14" s="365"/>
      <c r="DP14" s="365"/>
      <c r="DQ14" s="365"/>
      <c r="DR14" s="365"/>
      <c r="DS14" s="365"/>
      <c r="DT14" s="365"/>
      <c r="DU14" s="365"/>
      <c r="DV14" s="365"/>
      <c r="DW14" s="365"/>
      <c r="DX14" s="365"/>
      <c r="DY14" s="365"/>
      <c r="DZ14" s="365"/>
      <c r="EA14" s="365"/>
      <c r="EB14" s="365"/>
      <c r="EC14" s="365"/>
      <c r="ED14" s="365"/>
      <c r="EE14" s="365"/>
      <c r="EF14" s="365"/>
      <c r="EG14" s="365"/>
      <c r="EH14" s="365"/>
      <c r="EI14" s="365"/>
      <c r="EJ14" s="365"/>
      <c r="EK14" s="365"/>
      <c r="EL14" s="365"/>
      <c r="EM14" s="365"/>
      <c r="EN14" s="365"/>
      <c r="EO14" s="365"/>
      <c r="EP14" s="365"/>
      <c r="EQ14" s="365"/>
      <c r="ER14" s="365"/>
      <c r="ES14" s="365"/>
      <c r="ET14" s="365"/>
      <c r="EU14" s="365"/>
      <c r="EV14" s="365"/>
      <c r="EW14" s="365"/>
      <c r="EX14" s="365"/>
      <c r="EY14" s="365"/>
      <c r="EZ14" s="365"/>
      <c r="FA14" s="365"/>
      <c r="FB14" s="365"/>
      <c r="FC14" s="365"/>
      <c r="FD14" s="365"/>
      <c r="FE14" s="365"/>
      <c r="FF14" s="365"/>
      <c r="FG14" s="365"/>
      <c r="FH14" s="365"/>
      <c r="FI14" s="365"/>
      <c r="FJ14" s="365"/>
      <c r="FK14" s="365"/>
      <c r="FL14" s="365"/>
      <c r="FM14" s="365"/>
      <c r="FN14" s="365"/>
      <c r="FO14" s="365"/>
      <c r="FP14" s="365"/>
      <c r="FQ14" s="365"/>
      <c r="FR14" s="365"/>
      <c r="FS14" s="365"/>
      <c r="FT14" s="365"/>
      <c r="FU14" s="365"/>
      <c r="FV14" s="365"/>
      <c r="FW14" s="365"/>
      <c r="FX14" s="365"/>
      <c r="FY14" s="365"/>
      <c r="FZ14" s="365"/>
      <c r="GA14" s="365"/>
      <c r="GB14" s="365"/>
      <c r="GC14" s="365"/>
      <c r="GD14" s="365"/>
    </row>
    <row r="15" spans="1:186" s="364" customFormat="1" ht="54" x14ac:dyDescent="0.35">
      <c r="A15" s="299"/>
      <c r="B15" s="1581" t="s">
        <v>392</v>
      </c>
      <c r="C15" s="1600" t="s">
        <v>375</v>
      </c>
      <c r="D15" s="1600" t="s">
        <v>391</v>
      </c>
      <c r="E15" s="1360"/>
      <c r="F15" s="1599"/>
      <c r="G15" s="272">
        <v>2</v>
      </c>
      <c r="H15" s="1339" t="s">
        <v>390</v>
      </c>
      <c r="I15" s="271">
        <v>0.01</v>
      </c>
      <c r="J15" s="361">
        <v>1</v>
      </c>
      <c r="K15" s="361"/>
      <c r="L15" s="361" t="s">
        <v>389</v>
      </c>
      <c r="M15" s="361">
        <v>1</v>
      </c>
      <c r="N15" s="361"/>
      <c r="O15" s="361"/>
      <c r="P15" s="361">
        <v>1</v>
      </c>
      <c r="Q15" s="361"/>
      <c r="R15" s="361"/>
      <c r="S15" s="361">
        <v>1</v>
      </c>
      <c r="T15" s="361"/>
      <c r="U15" s="361"/>
      <c r="V15" s="376" t="s">
        <v>379</v>
      </c>
      <c r="W15" s="375" t="s">
        <v>388</v>
      </c>
      <c r="X15" s="281" t="s">
        <v>387</v>
      </c>
      <c r="Y15" s="354"/>
      <c r="Z15" s="354"/>
      <c r="AA15" s="370"/>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365"/>
      <c r="BP15" s="365"/>
      <c r="BQ15" s="365"/>
      <c r="BR15" s="365"/>
      <c r="BS15" s="365"/>
      <c r="BT15" s="365"/>
      <c r="BU15" s="365"/>
      <c r="BV15" s="365"/>
      <c r="BW15" s="365"/>
      <c r="BX15" s="365"/>
      <c r="BY15" s="365"/>
      <c r="BZ15" s="365"/>
      <c r="CA15" s="365"/>
      <c r="CB15" s="365"/>
      <c r="CC15" s="365"/>
      <c r="CD15" s="365"/>
      <c r="CE15" s="365"/>
      <c r="CF15" s="365"/>
      <c r="CG15" s="365"/>
      <c r="CH15" s="365"/>
      <c r="CI15" s="365"/>
      <c r="CJ15" s="365"/>
      <c r="CK15" s="365"/>
      <c r="CL15" s="365"/>
      <c r="CM15" s="365"/>
      <c r="CN15" s="365"/>
      <c r="CO15" s="365"/>
      <c r="CP15" s="365"/>
      <c r="CQ15" s="365"/>
      <c r="CR15" s="365"/>
      <c r="CS15" s="365"/>
      <c r="CT15" s="365"/>
      <c r="CU15" s="365"/>
      <c r="CV15" s="365"/>
      <c r="CW15" s="365"/>
      <c r="CX15" s="365"/>
      <c r="CY15" s="365"/>
      <c r="CZ15" s="365"/>
      <c r="DA15" s="365"/>
      <c r="DB15" s="365"/>
      <c r="DC15" s="365"/>
      <c r="DD15" s="365"/>
      <c r="DE15" s="365"/>
      <c r="DF15" s="365"/>
      <c r="DG15" s="365"/>
      <c r="DH15" s="365"/>
      <c r="DI15" s="365"/>
      <c r="DJ15" s="365"/>
      <c r="DK15" s="365"/>
      <c r="DL15" s="365"/>
      <c r="DM15" s="365"/>
      <c r="DN15" s="365"/>
      <c r="DO15" s="365"/>
      <c r="DP15" s="365"/>
      <c r="DQ15" s="365"/>
      <c r="DR15" s="365"/>
      <c r="DS15" s="365"/>
      <c r="DT15" s="365"/>
      <c r="DU15" s="365"/>
      <c r="DV15" s="365"/>
      <c r="DW15" s="365"/>
      <c r="DX15" s="365"/>
      <c r="DY15" s="365"/>
      <c r="DZ15" s="365"/>
      <c r="EA15" s="365"/>
      <c r="EB15" s="365"/>
      <c r="EC15" s="365"/>
      <c r="ED15" s="365"/>
      <c r="EE15" s="365"/>
      <c r="EF15" s="365"/>
      <c r="EG15" s="365"/>
      <c r="EH15" s="365"/>
      <c r="EI15" s="365"/>
      <c r="EJ15" s="365"/>
      <c r="EK15" s="365"/>
      <c r="EL15" s="365"/>
      <c r="EM15" s="365"/>
      <c r="EN15" s="365"/>
      <c r="EO15" s="365"/>
      <c r="EP15" s="365"/>
      <c r="EQ15" s="365"/>
      <c r="ER15" s="365"/>
      <c r="ES15" s="365"/>
      <c r="ET15" s="365"/>
      <c r="EU15" s="365"/>
      <c r="EV15" s="365"/>
      <c r="EW15" s="365"/>
      <c r="EX15" s="365"/>
      <c r="EY15" s="365"/>
      <c r="EZ15" s="365"/>
      <c r="FA15" s="365"/>
      <c r="FB15" s="365"/>
      <c r="FC15" s="365"/>
      <c r="FD15" s="365"/>
      <c r="FE15" s="365"/>
      <c r="FF15" s="365"/>
      <c r="FG15" s="365"/>
      <c r="FH15" s="365"/>
      <c r="FI15" s="365"/>
      <c r="FJ15" s="365"/>
      <c r="FK15" s="365"/>
      <c r="FL15" s="365"/>
      <c r="FM15" s="365"/>
      <c r="FN15" s="365"/>
      <c r="FO15" s="365"/>
      <c r="FP15" s="365"/>
      <c r="FQ15" s="365"/>
      <c r="FR15" s="365"/>
      <c r="FS15" s="365"/>
      <c r="FT15" s="365"/>
      <c r="FU15" s="365"/>
      <c r="FV15" s="365"/>
      <c r="FW15" s="365"/>
      <c r="FX15" s="365"/>
      <c r="FY15" s="365"/>
      <c r="FZ15" s="365"/>
      <c r="GA15" s="365"/>
      <c r="GB15" s="365"/>
      <c r="GC15" s="365"/>
      <c r="GD15" s="365"/>
    </row>
    <row r="16" spans="1:186" s="364" customFormat="1" ht="63" customHeight="1" x14ac:dyDescent="0.35">
      <c r="A16" s="299"/>
      <c r="B16" s="1582"/>
      <c r="C16" s="1601"/>
      <c r="D16" s="1601"/>
      <c r="E16" s="1360"/>
      <c r="F16" s="1599"/>
      <c r="G16" s="272">
        <v>3</v>
      </c>
      <c r="H16" s="1339" t="s">
        <v>386</v>
      </c>
      <c r="I16" s="271">
        <v>0.02</v>
      </c>
      <c r="J16" s="361">
        <v>1</v>
      </c>
      <c r="K16" s="361"/>
      <c r="L16" s="361"/>
      <c r="M16" s="361">
        <v>1</v>
      </c>
      <c r="N16" s="361"/>
      <c r="O16" s="361"/>
      <c r="P16" s="361">
        <v>1</v>
      </c>
      <c r="Q16" s="361"/>
      <c r="R16" s="361"/>
      <c r="S16" s="361">
        <v>1</v>
      </c>
      <c r="T16" s="361"/>
      <c r="U16" s="361"/>
      <c r="V16" s="376" t="s">
        <v>379</v>
      </c>
      <c r="W16" s="375" t="s">
        <v>385</v>
      </c>
      <c r="X16" s="281" t="s">
        <v>384</v>
      </c>
      <c r="Y16" s="354"/>
      <c r="Z16" s="354"/>
      <c r="AA16" s="370"/>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365"/>
      <c r="BY16" s="365"/>
      <c r="BZ16" s="365"/>
      <c r="CA16" s="365"/>
      <c r="CB16" s="365"/>
      <c r="CC16" s="365"/>
      <c r="CD16" s="365"/>
      <c r="CE16" s="365"/>
      <c r="CF16" s="365"/>
      <c r="CG16" s="365"/>
      <c r="CH16" s="365"/>
      <c r="CI16" s="365"/>
      <c r="CJ16" s="365"/>
      <c r="CK16" s="365"/>
      <c r="CL16" s="365"/>
      <c r="CM16" s="365"/>
      <c r="CN16" s="365"/>
      <c r="CO16" s="365"/>
      <c r="CP16" s="365"/>
      <c r="CQ16" s="365"/>
      <c r="CR16" s="365"/>
      <c r="CS16" s="365"/>
      <c r="CT16" s="365"/>
      <c r="CU16" s="365"/>
      <c r="CV16" s="365"/>
      <c r="CW16" s="365"/>
      <c r="CX16" s="365"/>
      <c r="CY16" s="365"/>
      <c r="CZ16" s="365"/>
      <c r="DA16" s="365"/>
      <c r="DB16" s="365"/>
      <c r="DC16" s="365"/>
      <c r="DD16" s="365"/>
      <c r="DE16" s="365"/>
      <c r="DF16" s="365"/>
      <c r="DG16" s="365"/>
      <c r="DH16" s="365"/>
      <c r="DI16" s="365"/>
      <c r="DJ16" s="365"/>
      <c r="DK16" s="365"/>
      <c r="DL16" s="365"/>
      <c r="DM16" s="365"/>
      <c r="DN16" s="365"/>
      <c r="DO16" s="365"/>
      <c r="DP16" s="365"/>
      <c r="DQ16" s="365"/>
      <c r="DR16" s="365"/>
      <c r="DS16" s="365"/>
      <c r="DT16" s="365"/>
      <c r="DU16" s="365"/>
      <c r="DV16" s="365"/>
      <c r="DW16" s="365"/>
      <c r="DX16" s="365"/>
      <c r="DY16" s="365"/>
      <c r="DZ16" s="365"/>
      <c r="EA16" s="365"/>
      <c r="EB16" s="365"/>
      <c r="EC16" s="365"/>
      <c r="ED16" s="365"/>
      <c r="EE16" s="365"/>
      <c r="EF16" s="365"/>
      <c r="EG16" s="365"/>
      <c r="EH16" s="365"/>
      <c r="EI16" s="365"/>
      <c r="EJ16" s="365"/>
      <c r="EK16" s="365"/>
      <c r="EL16" s="365"/>
      <c r="EM16" s="365"/>
      <c r="EN16" s="365"/>
      <c r="EO16" s="365"/>
      <c r="EP16" s="365"/>
      <c r="EQ16" s="365"/>
      <c r="ER16" s="365"/>
      <c r="ES16" s="365"/>
      <c r="ET16" s="365"/>
      <c r="EU16" s="365"/>
      <c r="EV16" s="365"/>
      <c r="EW16" s="365"/>
      <c r="EX16" s="365"/>
      <c r="EY16" s="365"/>
      <c r="EZ16" s="365"/>
      <c r="FA16" s="365"/>
      <c r="FB16" s="365"/>
      <c r="FC16" s="365"/>
      <c r="FD16" s="365"/>
      <c r="FE16" s="365"/>
      <c r="FF16" s="365"/>
      <c r="FG16" s="365"/>
      <c r="FH16" s="365"/>
      <c r="FI16" s="365"/>
      <c r="FJ16" s="365"/>
      <c r="FK16" s="365"/>
      <c r="FL16" s="365"/>
      <c r="FM16" s="365"/>
      <c r="FN16" s="365"/>
      <c r="FO16" s="365"/>
      <c r="FP16" s="365"/>
      <c r="FQ16" s="365"/>
      <c r="FR16" s="365"/>
      <c r="FS16" s="365"/>
      <c r="FT16" s="365"/>
      <c r="FU16" s="365"/>
      <c r="FV16" s="365"/>
      <c r="FW16" s="365"/>
      <c r="FX16" s="365"/>
      <c r="FY16" s="365"/>
      <c r="FZ16" s="365"/>
      <c r="GA16" s="365"/>
      <c r="GB16" s="365"/>
      <c r="GC16" s="365"/>
      <c r="GD16" s="365"/>
    </row>
    <row r="17" spans="1:186" s="364" customFormat="1" ht="63" customHeight="1" x14ac:dyDescent="0.35">
      <c r="A17" s="299"/>
      <c r="B17" s="1582"/>
      <c r="C17" s="1601"/>
      <c r="D17" s="1601"/>
      <c r="E17" s="1360"/>
      <c r="F17" s="1599"/>
      <c r="G17" s="272">
        <v>4</v>
      </c>
      <c r="H17" s="1339" t="s">
        <v>383</v>
      </c>
      <c r="I17" s="271">
        <v>0.02</v>
      </c>
      <c r="J17" s="361">
        <v>1</v>
      </c>
      <c r="K17" s="361"/>
      <c r="L17" s="361"/>
      <c r="M17" s="361"/>
      <c r="N17" s="361"/>
      <c r="O17" s="361"/>
      <c r="P17" s="361">
        <v>1</v>
      </c>
      <c r="Q17" s="361"/>
      <c r="R17" s="361"/>
      <c r="S17" s="361"/>
      <c r="T17" s="361"/>
      <c r="U17" s="361"/>
      <c r="V17" s="376" t="s">
        <v>379</v>
      </c>
      <c r="W17" s="375" t="s">
        <v>382</v>
      </c>
      <c r="X17" s="281" t="s">
        <v>381</v>
      </c>
      <c r="Y17" s="354"/>
      <c r="Z17" s="354"/>
      <c r="AA17" s="370"/>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365"/>
      <c r="BT17" s="365"/>
      <c r="BU17" s="365"/>
      <c r="BV17" s="365"/>
      <c r="BW17" s="365"/>
      <c r="BX17" s="365"/>
      <c r="BY17" s="365"/>
      <c r="BZ17" s="365"/>
      <c r="CA17" s="365"/>
      <c r="CB17" s="365"/>
      <c r="CC17" s="365"/>
      <c r="CD17" s="365"/>
      <c r="CE17" s="365"/>
      <c r="CF17" s="365"/>
      <c r="CG17" s="365"/>
      <c r="CH17" s="365"/>
      <c r="CI17" s="365"/>
      <c r="CJ17" s="365"/>
      <c r="CK17" s="365"/>
      <c r="CL17" s="365"/>
      <c r="CM17" s="365"/>
      <c r="CN17" s="365"/>
      <c r="CO17" s="365"/>
      <c r="CP17" s="365"/>
      <c r="CQ17" s="365"/>
      <c r="CR17" s="365"/>
      <c r="CS17" s="365"/>
      <c r="CT17" s="365"/>
      <c r="CU17" s="365"/>
      <c r="CV17" s="365"/>
      <c r="CW17" s="365"/>
      <c r="CX17" s="365"/>
      <c r="CY17" s="365"/>
      <c r="CZ17" s="365"/>
      <c r="DA17" s="365"/>
      <c r="DB17" s="365"/>
      <c r="DC17" s="365"/>
      <c r="DD17" s="365"/>
      <c r="DE17" s="365"/>
      <c r="DF17" s="365"/>
      <c r="DG17" s="365"/>
      <c r="DH17" s="365"/>
      <c r="DI17" s="365"/>
      <c r="DJ17" s="365"/>
      <c r="DK17" s="365"/>
      <c r="DL17" s="365"/>
      <c r="DM17" s="365"/>
      <c r="DN17" s="365"/>
      <c r="DO17" s="365"/>
      <c r="DP17" s="365"/>
      <c r="DQ17" s="365"/>
      <c r="DR17" s="365"/>
      <c r="DS17" s="365"/>
      <c r="DT17" s="365"/>
      <c r="DU17" s="365"/>
      <c r="DV17" s="365"/>
      <c r="DW17" s="365"/>
      <c r="DX17" s="365"/>
      <c r="DY17" s="365"/>
      <c r="DZ17" s="365"/>
      <c r="EA17" s="365"/>
      <c r="EB17" s="365"/>
      <c r="EC17" s="365"/>
      <c r="ED17" s="365"/>
      <c r="EE17" s="365"/>
      <c r="EF17" s="365"/>
      <c r="EG17" s="365"/>
      <c r="EH17" s="365"/>
      <c r="EI17" s="365"/>
      <c r="EJ17" s="365"/>
      <c r="EK17" s="365"/>
      <c r="EL17" s="365"/>
      <c r="EM17" s="365"/>
      <c r="EN17" s="365"/>
      <c r="EO17" s="365"/>
      <c r="EP17" s="365"/>
      <c r="EQ17" s="365"/>
      <c r="ER17" s="365"/>
      <c r="ES17" s="365"/>
      <c r="ET17" s="365"/>
      <c r="EU17" s="365"/>
      <c r="EV17" s="365"/>
      <c r="EW17" s="365"/>
      <c r="EX17" s="365"/>
      <c r="EY17" s="365"/>
      <c r="EZ17" s="365"/>
      <c r="FA17" s="365"/>
      <c r="FB17" s="365"/>
      <c r="FC17" s="365"/>
      <c r="FD17" s="365"/>
      <c r="FE17" s="365"/>
      <c r="FF17" s="365"/>
      <c r="FG17" s="365"/>
      <c r="FH17" s="365"/>
      <c r="FI17" s="365"/>
      <c r="FJ17" s="365"/>
      <c r="FK17" s="365"/>
      <c r="FL17" s="365"/>
      <c r="FM17" s="365"/>
      <c r="FN17" s="365"/>
      <c r="FO17" s="365"/>
      <c r="FP17" s="365"/>
      <c r="FQ17" s="365"/>
      <c r="FR17" s="365"/>
      <c r="FS17" s="365"/>
      <c r="FT17" s="365"/>
      <c r="FU17" s="365"/>
      <c r="FV17" s="365"/>
      <c r="FW17" s="365"/>
      <c r="FX17" s="365"/>
      <c r="FY17" s="365"/>
      <c r="FZ17" s="365"/>
      <c r="GA17" s="365"/>
      <c r="GB17" s="365"/>
      <c r="GC17" s="365"/>
      <c r="GD17" s="365"/>
    </row>
    <row r="18" spans="1:186" s="364" customFormat="1" ht="54.65" customHeight="1" x14ac:dyDescent="0.35">
      <c r="A18" s="299"/>
      <c r="B18" s="1583"/>
      <c r="C18" s="1602"/>
      <c r="D18" s="1602"/>
      <c r="E18" s="1360"/>
      <c r="F18" s="1599"/>
      <c r="G18" s="272">
        <v>5</v>
      </c>
      <c r="H18" s="1339" t="s">
        <v>380</v>
      </c>
      <c r="I18" s="271">
        <v>0.03</v>
      </c>
      <c r="J18" s="361"/>
      <c r="K18" s="361"/>
      <c r="L18" s="361">
        <v>0.25</v>
      </c>
      <c r="M18" s="361"/>
      <c r="N18" s="361"/>
      <c r="O18" s="361">
        <v>0.5</v>
      </c>
      <c r="P18" s="361"/>
      <c r="Q18" s="361"/>
      <c r="R18" s="361">
        <v>0.75</v>
      </c>
      <c r="S18" s="373"/>
      <c r="T18" s="361">
        <v>1</v>
      </c>
      <c r="U18" s="361"/>
      <c r="V18" s="376" t="s">
        <v>379</v>
      </c>
      <c r="W18" s="375" t="s">
        <v>378</v>
      </c>
      <c r="X18" s="281" t="s">
        <v>377</v>
      </c>
      <c r="Y18" s="354"/>
      <c r="Z18" s="354"/>
      <c r="AA18" s="370"/>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c r="BA18" s="365"/>
      <c r="BB18" s="365"/>
      <c r="BC18" s="365"/>
      <c r="BD18" s="365"/>
      <c r="BE18" s="365"/>
      <c r="BF18" s="365"/>
      <c r="BG18" s="365"/>
      <c r="BH18" s="365"/>
      <c r="BI18" s="365"/>
      <c r="BJ18" s="365"/>
      <c r="BK18" s="365"/>
      <c r="BL18" s="365"/>
      <c r="BM18" s="365"/>
      <c r="BN18" s="365"/>
      <c r="BO18" s="365"/>
      <c r="BP18" s="365"/>
      <c r="BQ18" s="365"/>
      <c r="BR18" s="365"/>
      <c r="BS18" s="365"/>
      <c r="BT18" s="365"/>
      <c r="BU18" s="365"/>
      <c r="BV18" s="365"/>
      <c r="BW18" s="365"/>
      <c r="BX18" s="365"/>
      <c r="BY18" s="365"/>
      <c r="BZ18" s="365"/>
      <c r="CA18" s="365"/>
      <c r="CB18" s="365"/>
      <c r="CC18" s="365"/>
      <c r="CD18" s="365"/>
      <c r="CE18" s="365"/>
      <c r="CF18" s="365"/>
      <c r="CG18" s="365"/>
      <c r="CH18" s="365"/>
      <c r="CI18" s="365"/>
      <c r="CJ18" s="365"/>
      <c r="CK18" s="365"/>
      <c r="CL18" s="365"/>
      <c r="CM18" s="365"/>
      <c r="CN18" s="365"/>
      <c r="CO18" s="365"/>
      <c r="CP18" s="365"/>
      <c r="CQ18" s="365"/>
      <c r="CR18" s="365"/>
      <c r="CS18" s="365"/>
      <c r="CT18" s="365"/>
      <c r="CU18" s="365"/>
      <c r="CV18" s="365"/>
      <c r="CW18" s="365"/>
      <c r="CX18" s="365"/>
      <c r="CY18" s="365"/>
      <c r="CZ18" s="365"/>
      <c r="DA18" s="365"/>
      <c r="DB18" s="365"/>
      <c r="DC18" s="365"/>
      <c r="DD18" s="365"/>
      <c r="DE18" s="365"/>
      <c r="DF18" s="365"/>
      <c r="DG18" s="365"/>
      <c r="DH18" s="365"/>
      <c r="DI18" s="365"/>
      <c r="DJ18" s="365"/>
      <c r="DK18" s="365"/>
      <c r="DL18" s="365"/>
      <c r="DM18" s="365"/>
      <c r="DN18" s="365"/>
      <c r="DO18" s="365"/>
      <c r="DP18" s="365"/>
      <c r="DQ18" s="365"/>
      <c r="DR18" s="365"/>
      <c r="DS18" s="365"/>
      <c r="DT18" s="365"/>
      <c r="DU18" s="365"/>
      <c r="DV18" s="365"/>
      <c r="DW18" s="365"/>
      <c r="DX18" s="365"/>
      <c r="DY18" s="365"/>
      <c r="DZ18" s="365"/>
      <c r="EA18" s="365"/>
      <c r="EB18" s="365"/>
      <c r="EC18" s="365"/>
      <c r="ED18" s="365"/>
      <c r="EE18" s="365"/>
      <c r="EF18" s="365"/>
      <c r="EG18" s="365"/>
      <c r="EH18" s="365"/>
      <c r="EI18" s="365"/>
      <c r="EJ18" s="365"/>
      <c r="EK18" s="365"/>
      <c r="EL18" s="365"/>
      <c r="EM18" s="365"/>
      <c r="EN18" s="365"/>
      <c r="EO18" s="365"/>
      <c r="EP18" s="365"/>
      <c r="EQ18" s="365"/>
      <c r="ER18" s="365"/>
      <c r="ES18" s="365"/>
      <c r="ET18" s="365"/>
      <c r="EU18" s="365"/>
      <c r="EV18" s="365"/>
      <c r="EW18" s="365"/>
      <c r="EX18" s="365"/>
      <c r="EY18" s="365"/>
      <c r="EZ18" s="365"/>
      <c r="FA18" s="365"/>
      <c r="FB18" s="365"/>
      <c r="FC18" s="365"/>
      <c r="FD18" s="365"/>
      <c r="FE18" s="365"/>
      <c r="FF18" s="365"/>
      <c r="FG18" s="365"/>
      <c r="FH18" s="365"/>
      <c r="FI18" s="365"/>
      <c r="FJ18" s="365"/>
      <c r="FK18" s="365"/>
      <c r="FL18" s="365"/>
      <c r="FM18" s="365"/>
      <c r="FN18" s="365"/>
      <c r="FO18" s="365"/>
      <c r="FP18" s="365"/>
      <c r="FQ18" s="365"/>
      <c r="FR18" s="365"/>
      <c r="FS18" s="365"/>
      <c r="FT18" s="365"/>
      <c r="FU18" s="365"/>
      <c r="FV18" s="365"/>
      <c r="FW18" s="365"/>
      <c r="FX18" s="365"/>
      <c r="FY18" s="365"/>
      <c r="FZ18" s="365"/>
      <c r="GA18" s="365"/>
      <c r="GB18" s="365"/>
      <c r="GC18" s="365"/>
      <c r="GD18" s="365"/>
    </row>
    <row r="19" spans="1:186" s="364" customFormat="1" ht="45" customHeight="1" x14ac:dyDescent="0.35">
      <c r="A19" s="299"/>
      <c r="B19" s="1539" t="s">
        <v>376</v>
      </c>
      <c r="C19" s="1555" t="s">
        <v>375</v>
      </c>
      <c r="D19" s="1555" t="s">
        <v>374</v>
      </c>
      <c r="E19" s="1360"/>
      <c r="F19" s="1599"/>
      <c r="G19" s="272">
        <v>6</v>
      </c>
      <c r="H19" s="1339" t="s">
        <v>373</v>
      </c>
      <c r="I19" s="271">
        <v>0.01</v>
      </c>
      <c r="J19" s="361"/>
      <c r="K19" s="361"/>
      <c r="L19" s="361">
        <v>1</v>
      </c>
      <c r="M19" s="361"/>
      <c r="N19" s="361"/>
      <c r="O19" s="361">
        <v>1</v>
      </c>
      <c r="P19" s="361"/>
      <c r="Q19" s="361"/>
      <c r="R19" s="361">
        <v>1</v>
      </c>
      <c r="S19" s="361"/>
      <c r="T19" s="361"/>
      <c r="U19" s="361">
        <v>1</v>
      </c>
      <c r="V19" s="368" t="s">
        <v>258</v>
      </c>
      <c r="W19" s="375" t="s">
        <v>372</v>
      </c>
      <c r="X19" s="281" t="s">
        <v>371</v>
      </c>
      <c r="Y19" s="354"/>
      <c r="Z19" s="354"/>
      <c r="AA19" s="370"/>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365"/>
      <c r="BD19" s="365"/>
      <c r="BE19" s="365"/>
      <c r="BF19" s="365"/>
      <c r="BG19" s="365"/>
      <c r="BH19" s="365"/>
      <c r="BI19" s="365"/>
      <c r="BJ19" s="365"/>
      <c r="BK19" s="365"/>
      <c r="BL19" s="365"/>
      <c r="BM19" s="365"/>
      <c r="BN19" s="365"/>
      <c r="BO19" s="365"/>
      <c r="BP19" s="365"/>
      <c r="BQ19" s="365"/>
      <c r="BR19" s="365"/>
      <c r="BS19" s="365"/>
      <c r="BT19" s="365"/>
      <c r="BU19" s="365"/>
      <c r="BV19" s="365"/>
      <c r="BW19" s="365"/>
      <c r="BX19" s="365"/>
      <c r="BY19" s="365"/>
      <c r="BZ19" s="365"/>
      <c r="CA19" s="365"/>
      <c r="CB19" s="365"/>
      <c r="CC19" s="365"/>
      <c r="CD19" s="365"/>
      <c r="CE19" s="365"/>
      <c r="CF19" s="365"/>
      <c r="CG19" s="365"/>
      <c r="CH19" s="365"/>
      <c r="CI19" s="365"/>
      <c r="CJ19" s="365"/>
      <c r="CK19" s="365"/>
      <c r="CL19" s="365"/>
      <c r="CM19" s="365"/>
      <c r="CN19" s="365"/>
      <c r="CO19" s="365"/>
      <c r="CP19" s="365"/>
      <c r="CQ19" s="365"/>
      <c r="CR19" s="365"/>
      <c r="CS19" s="365"/>
      <c r="CT19" s="365"/>
      <c r="CU19" s="365"/>
      <c r="CV19" s="365"/>
      <c r="CW19" s="365"/>
      <c r="CX19" s="365"/>
      <c r="CY19" s="365"/>
      <c r="CZ19" s="365"/>
      <c r="DA19" s="365"/>
      <c r="DB19" s="365"/>
      <c r="DC19" s="365"/>
      <c r="DD19" s="365"/>
      <c r="DE19" s="365"/>
      <c r="DF19" s="365"/>
      <c r="DG19" s="365"/>
      <c r="DH19" s="365"/>
      <c r="DI19" s="365"/>
      <c r="DJ19" s="365"/>
      <c r="DK19" s="365"/>
      <c r="DL19" s="365"/>
      <c r="DM19" s="365"/>
      <c r="DN19" s="365"/>
      <c r="DO19" s="365"/>
      <c r="DP19" s="365"/>
      <c r="DQ19" s="365"/>
      <c r="DR19" s="365"/>
      <c r="DS19" s="365"/>
      <c r="DT19" s="365"/>
      <c r="DU19" s="365"/>
      <c r="DV19" s="365"/>
      <c r="DW19" s="365"/>
      <c r="DX19" s="365"/>
      <c r="DY19" s="365"/>
      <c r="DZ19" s="365"/>
      <c r="EA19" s="365"/>
      <c r="EB19" s="365"/>
      <c r="EC19" s="365"/>
      <c r="ED19" s="365"/>
      <c r="EE19" s="365"/>
      <c r="EF19" s="365"/>
      <c r="EG19" s="365"/>
      <c r="EH19" s="365"/>
      <c r="EI19" s="365"/>
      <c r="EJ19" s="365"/>
      <c r="EK19" s="365"/>
      <c r="EL19" s="365"/>
      <c r="EM19" s="365"/>
      <c r="EN19" s="365"/>
      <c r="EO19" s="365"/>
      <c r="EP19" s="365"/>
      <c r="EQ19" s="365"/>
      <c r="ER19" s="365"/>
      <c r="ES19" s="365"/>
      <c r="ET19" s="365"/>
      <c r="EU19" s="365"/>
      <c r="EV19" s="365"/>
      <c r="EW19" s="365"/>
      <c r="EX19" s="365"/>
      <c r="EY19" s="365"/>
      <c r="EZ19" s="365"/>
      <c r="FA19" s="365"/>
      <c r="FB19" s="365"/>
      <c r="FC19" s="365"/>
      <c r="FD19" s="365"/>
      <c r="FE19" s="365"/>
      <c r="FF19" s="365"/>
      <c r="FG19" s="365"/>
      <c r="FH19" s="365"/>
      <c r="FI19" s="365"/>
      <c r="FJ19" s="365"/>
      <c r="FK19" s="365"/>
      <c r="FL19" s="365"/>
      <c r="FM19" s="365"/>
      <c r="FN19" s="365"/>
      <c r="FO19" s="365"/>
      <c r="FP19" s="365"/>
      <c r="FQ19" s="365"/>
      <c r="FR19" s="365"/>
      <c r="FS19" s="365"/>
      <c r="FT19" s="365"/>
      <c r="FU19" s="365"/>
      <c r="FV19" s="365"/>
      <c r="FW19" s="365"/>
      <c r="FX19" s="365"/>
      <c r="FY19" s="365"/>
      <c r="FZ19" s="365"/>
      <c r="GA19" s="365"/>
      <c r="GB19" s="365"/>
      <c r="GC19" s="365"/>
      <c r="GD19" s="365"/>
    </row>
    <row r="20" spans="1:186" s="364" customFormat="1" ht="54" x14ac:dyDescent="0.35">
      <c r="A20" s="299"/>
      <c r="B20" s="1547"/>
      <c r="C20" s="1556"/>
      <c r="D20" s="1556"/>
      <c r="E20" s="1360"/>
      <c r="F20" s="1599"/>
      <c r="G20" s="272">
        <v>7</v>
      </c>
      <c r="H20" s="1339" t="s">
        <v>370</v>
      </c>
      <c r="I20" s="271">
        <v>0.03</v>
      </c>
      <c r="J20" s="361">
        <v>1</v>
      </c>
      <c r="K20" s="361"/>
      <c r="L20" s="361"/>
      <c r="M20" s="361">
        <v>1</v>
      </c>
      <c r="N20" s="361"/>
      <c r="O20" s="361"/>
      <c r="P20" s="361">
        <v>1</v>
      </c>
      <c r="Q20" s="361"/>
      <c r="R20" s="361"/>
      <c r="S20" s="361">
        <v>1</v>
      </c>
      <c r="T20" s="361"/>
      <c r="U20" s="361"/>
      <c r="V20" s="376" t="s">
        <v>363</v>
      </c>
      <c r="W20" s="375" t="s">
        <v>369</v>
      </c>
      <c r="X20" s="281" t="s">
        <v>368</v>
      </c>
      <c r="Y20" s="286" t="s">
        <v>1791</v>
      </c>
      <c r="Z20" s="286">
        <v>262500</v>
      </c>
      <c r="AA20" s="370"/>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365"/>
      <c r="BY20" s="365"/>
      <c r="BZ20" s="365"/>
      <c r="CA20" s="365"/>
      <c r="CB20" s="365"/>
      <c r="CC20" s="365"/>
      <c r="CD20" s="365"/>
      <c r="CE20" s="365"/>
      <c r="CF20" s="365"/>
      <c r="CG20" s="365"/>
      <c r="CH20" s="365"/>
      <c r="CI20" s="365"/>
      <c r="CJ20" s="365"/>
      <c r="CK20" s="365"/>
      <c r="CL20" s="365"/>
      <c r="CM20" s="365"/>
      <c r="CN20" s="365"/>
      <c r="CO20" s="365"/>
      <c r="CP20" s="365"/>
      <c r="CQ20" s="365"/>
      <c r="CR20" s="365"/>
      <c r="CS20" s="365"/>
      <c r="CT20" s="365"/>
      <c r="CU20" s="365"/>
      <c r="CV20" s="365"/>
      <c r="CW20" s="365"/>
      <c r="CX20" s="365"/>
      <c r="CY20" s="365"/>
      <c r="CZ20" s="365"/>
      <c r="DA20" s="365"/>
      <c r="DB20" s="365"/>
      <c r="DC20" s="365"/>
      <c r="DD20" s="365"/>
      <c r="DE20" s="365"/>
      <c r="DF20" s="365"/>
      <c r="DG20" s="365"/>
      <c r="DH20" s="365"/>
      <c r="DI20" s="365"/>
      <c r="DJ20" s="365"/>
      <c r="DK20" s="365"/>
      <c r="DL20" s="365"/>
      <c r="DM20" s="365"/>
      <c r="DN20" s="365"/>
      <c r="DO20" s="365"/>
      <c r="DP20" s="365"/>
      <c r="DQ20" s="365"/>
      <c r="DR20" s="365"/>
      <c r="DS20" s="365"/>
      <c r="DT20" s="365"/>
      <c r="DU20" s="365"/>
      <c r="DV20" s="365"/>
      <c r="DW20" s="365"/>
      <c r="DX20" s="365"/>
      <c r="DY20" s="365"/>
      <c r="DZ20" s="365"/>
      <c r="EA20" s="365"/>
      <c r="EB20" s="365"/>
      <c r="EC20" s="365"/>
      <c r="ED20" s="365"/>
      <c r="EE20" s="365"/>
      <c r="EF20" s="365"/>
      <c r="EG20" s="365"/>
      <c r="EH20" s="365"/>
      <c r="EI20" s="365"/>
      <c r="EJ20" s="365"/>
      <c r="EK20" s="365"/>
      <c r="EL20" s="365"/>
      <c r="EM20" s="365"/>
      <c r="EN20" s="365"/>
      <c r="EO20" s="365"/>
      <c r="EP20" s="365"/>
      <c r="EQ20" s="365"/>
      <c r="ER20" s="365"/>
      <c r="ES20" s="365"/>
      <c r="ET20" s="365"/>
      <c r="EU20" s="365"/>
      <c r="EV20" s="365"/>
      <c r="EW20" s="365"/>
      <c r="EX20" s="365"/>
      <c r="EY20" s="365"/>
      <c r="EZ20" s="365"/>
      <c r="FA20" s="365"/>
      <c r="FB20" s="365"/>
      <c r="FC20" s="365"/>
      <c r="FD20" s="365"/>
      <c r="FE20" s="365"/>
      <c r="FF20" s="365"/>
      <c r="FG20" s="365"/>
      <c r="FH20" s="365"/>
      <c r="FI20" s="365"/>
      <c r="FJ20" s="365"/>
      <c r="FK20" s="365"/>
      <c r="FL20" s="365"/>
      <c r="FM20" s="365"/>
      <c r="FN20" s="365"/>
      <c r="FO20" s="365"/>
      <c r="FP20" s="365"/>
      <c r="FQ20" s="365"/>
      <c r="FR20" s="365"/>
      <c r="FS20" s="365"/>
      <c r="FT20" s="365"/>
      <c r="FU20" s="365"/>
      <c r="FV20" s="365"/>
      <c r="FW20" s="365"/>
      <c r="FX20" s="365"/>
      <c r="FY20" s="365"/>
      <c r="FZ20" s="365"/>
      <c r="GA20" s="365"/>
      <c r="GB20" s="365"/>
      <c r="GC20" s="365"/>
      <c r="GD20" s="365"/>
    </row>
    <row r="21" spans="1:186" s="364" customFormat="1" ht="163" customHeight="1" x14ac:dyDescent="0.35">
      <c r="A21" s="299"/>
      <c r="B21" s="1539" t="s">
        <v>367</v>
      </c>
      <c r="C21" s="1555" t="s">
        <v>366</v>
      </c>
      <c r="D21" s="1555" t="s">
        <v>365</v>
      </c>
      <c r="E21" s="1360"/>
      <c r="F21" s="1599"/>
      <c r="G21" s="272">
        <v>8</v>
      </c>
      <c r="H21" s="1339" t="s">
        <v>364</v>
      </c>
      <c r="I21" s="271">
        <v>0.02</v>
      </c>
      <c r="J21" s="361">
        <v>1</v>
      </c>
      <c r="K21" s="361"/>
      <c r="L21" s="361"/>
      <c r="M21" s="361">
        <v>1</v>
      </c>
      <c r="N21" s="361"/>
      <c r="O21" s="361"/>
      <c r="P21" s="361">
        <v>1</v>
      </c>
      <c r="Q21" s="361"/>
      <c r="R21" s="361"/>
      <c r="S21" s="361">
        <v>1</v>
      </c>
      <c r="T21" s="361"/>
      <c r="U21" s="361"/>
      <c r="V21" s="376" t="s">
        <v>363</v>
      </c>
      <c r="W21" s="375" t="s">
        <v>362</v>
      </c>
      <c r="X21" s="281" t="s">
        <v>361</v>
      </c>
      <c r="Y21" s="354"/>
      <c r="Z21" s="354"/>
      <c r="AA21" s="370"/>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c r="BA21" s="365"/>
      <c r="BB21" s="365"/>
      <c r="BC21" s="365"/>
      <c r="BD21" s="365"/>
      <c r="BE21" s="365"/>
      <c r="BF21" s="365"/>
      <c r="BG21" s="365"/>
      <c r="BH21" s="365"/>
      <c r="BI21" s="365"/>
      <c r="BJ21" s="365"/>
      <c r="BK21" s="365"/>
      <c r="BL21" s="365"/>
      <c r="BM21" s="365"/>
      <c r="BN21" s="365"/>
      <c r="BO21" s="365"/>
      <c r="BP21" s="365"/>
      <c r="BQ21" s="365"/>
      <c r="BR21" s="365"/>
      <c r="BS21" s="365"/>
      <c r="BT21" s="365"/>
      <c r="BU21" s="365"/>
      <c r="BV21" s="365"/>
      <c r="BW21" s="365"/>
      <c r="BX21" s="365"/>
      <c r="BY21" s="365"/>
      <c r="BZ21" s="365"/>
      <c r="CA21" s="365"/>
      <c r="CB21" s="365"/>
      <c r="CC21" s="365"/>
      <c r="CD21" s="365"/>
      <c r="CE21" s="365"/>
      <c r="CF21" s="365"/>
      <c r="CG21" s="365"/>
      <c r="CH21" s="365"/>
      <c r="CI21" s="365"/>
      <c r="CJ21" s="365"/>
      <c r="CK21" s="365"/>
      <c r="CL21" s="365"/>
      <c r="CM21" s="365"/>
      <c r="CN21" s="365"/>
      <c r="CO21" s="365"/>
      <c r="CP21" s="365"/>
      <c r="CQ21" s="365"/>
      <c r="CR21" s="365"/>
      <c r="CS21" s="365"/>
      <c r="CT21" s="365"/>
      <c r="CU21" s="365"/>
      <c r="CV21" s="365"/>
      <c r="CW21" s="365"/>
      <c r="CX21" s="365"/>
      <c r="CY21" s="365"/>
      <c r="CZ21" s="365"/>
      <c r="DA21" s="365"/>
      <c r="DB21" s="365"/>
      <c r="DC21" s="365"/>
      <c r="DD21" s="365"/>
      <c r="DE21" s="365"/>
      <c r="DF21" s="365"/>
      <c r="DG21" s="365"/>
      <c r="DH21" s="365"/>
      <c r="DI21" s="365"/>
      <c r="DJ21" s="365"/>
      <c r="DK21" s="365"/>
      <c r="DL21" s="365"/>
      <c r="DM21" s="365"/>
      <c r="DN21" s="365"/>
      <c r="DO21" s="365"/>
      <c r="DP21" s="365"/>
      <c r="DQ21" s="365"/>
      <c r="DR21" s="365"/>
      <c r="DS21" s="365"/>
      <c r="DT21" s="365"/>
      <c r="DU21" s="365"/>
      <c r="DV21" s="365"/>
      <c r="DW21" s="365"/>
      <c r="DX21" s="365"/>
      <c r="DY21" s="365"/>
      <c r="DZ21" s="365"/>
      <c r="EA21" s="365"/>
      <c r="EB21" s="365"/>
      <c r="EC21" s="365"/>
      <c r="ED21" s="365"/>
      <c r="EE21" s="365"/>
      <c r="EF21" s="365"/>
      <c r="EG21" s="365"/>
      <c r="EH21" s="365"/>
      <c r="EI21" s="365"/>
      <c r="EJ21" s="365"/>
      <c r="EK21" s="365"/>
      <c r="EL21" s="365"/>
      <c r="EM21" s="365"/>
      <c r="EN21" s="365"/>
      <c r="EO21" s="365"/>
      <c r="EP21" s="365"/>
      <c r="EQ21" s="365"/>
      <c r="ER21" s="365"/>
      <c r="ES21" s="365"/>
      <c r="ET21" s="365"/>
      <c r="EU21" s="365"/>
      <c r="EV21" s="365"/>
      <c r="EW21" s="365"/>
      <c r="EX21" s="365"/>
      <c r="EY21" s="365"/>
      <c r="EZ21" s="365"/>
      <c r="FA21" s="365"/>
      <c r="FB21" s="365"/>
      <c r="FC21" s="365"/>
      <c r="FD21" s="365"/>
      <c r="FE21" s="365"/>
      <c r="FF21" s="365"/>
      <c r="FG21" s="365"/>
      <c r="FH21" s="365"/>
      <c r="FI21" s="365"/>
      <c r="FJ21" s="365"/>
      <c r="FK21" s="365"/>
      <c r="FL21" s="365"/>
      <c r="FM21" s="365"/>
      <c r="FN21" s="365"/>
      <c r="FO21" s="365"/>
      <c r="FP21" s="365"/>
      <c r="FQ21" s="365"/>
      <c r="FR21" s="365"/>
      <c r="FS21" s="365"/>
      <c r="FT21" s="365"/>
      <c r="FU21" s="365"/>
      <c r="FV21" s="365"/>
      <c r="FW21" s="365"/>
      <c r="FX21" s="365"/>
      <c r="FY21" s="365"/>
      <c r="FZ21" s="365"/>
      <c r="GA21" s="365"/>
      <c r="GB21" s="365"/>
      <c r="GC21" s="365"/>
      <c r="GD21" s="365"/>
    </row>
    <row r="22" spans="1:186" s="364" customFormat="1" ht="118" customHeight="1" x14ac:dyDescent="0.35">
      <c r="A22" s="299"/>
      <c r="B22" s="1540"/>
      <c r="C22" s="1570"/>
      <c r="D22" s="1570"/>
      <c r="E22" s="1360"/>
      <c r="F22" s="1599"/>
      <c r="G22" s="272">
        <v>9</v>
      </c>
      <c r="H22" s="1339" t="s">
        <v>360</v>
      </c>
      <c r="I22" s="271">
        <v>0.01</v>
      </c>
      <c r="J22" s="361">
        <v>1</v>
      </c>
      <c r="K22" s="361"/>
      <c r="L22" s="361"/>
      <c r="M22" s="361">
        <v>1</v>
      </c>
      <c r="N22" s="361"/>
      <c r="O22" s="361"/>
      <c r="P22" s="361">
        <v>1</v>
      </c>
      <c r="Q22" s="361"/>
      <c r="R22" s="361"/>
      <c r="S22" s="361">
        <v>1</v>
      </c>
      <c r="T22" s="361"/>
      <c r="U22" s="361"/>
      <c r="V22" s="376" t="s">
        <v>359</v>
      </c>
      <c r="W22" s="375" t="s">
        <v>358</v>
      </c>
      <c r="X22" s="281" t="s">
        <v>357</v>
      </c>
      <c r="Y22" s="354"/>
      <c r="Z22" s="354"/>
      <c r="AA22" s="370"/>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365"/>
      <c r="DA22" s="365"/>
      <c r="DB22" s="365"/>
      <c r="DC22" s="365"/>
      <c r="DD22" s="365"/>
      <c r="DE22" s="365"/>
      <c r="DF22" s="365"/>
      <c r="DG22" s="365"/>
      <c r="DH22" s="365"/>
      <c r="DI22" s="365"/>
      <c r="DJ22" s="365"/>
      <c r="DK22" s="365"/>
      <c r="DL22" s="365"/>
      <c r="DM22" s="365"/>
      <c r="DN22" s="365"/>
      <c r="DO22" s="365"/>
      <c r="DP22" s="365"/>
      <c r="DQ22" s="365"/>
      <c r="DR22" s="365"/>
      <c r="DS22" s="365"/>
      <c r="DT22" s="365"/>
      <c r="DU22" s="365"/>
      <c r="DV22" s="365"/>
      <c r="DW22" s="365"/>
      <c r="DX22" s="365"/>
      <c r="DY22" s="365"/>
      <c r="DZ22" s="365"/>
      <c r="EA22" s="365"/>
      <c r="EB22" s="365"/>
      <c r="EC22" s="365"/>
      <c r="ED22" s="365"/>
      <c r="EE22" s="365"/>
      <c r="EF22" s="365"/>
      <c r="EG22" s="365"/>
      <c r="EH22" s="365"/>
      <c r="EI22" s="365"/>
      <c r="EJ22" s="365"/>
      <c r="EK22" s="365"/>
      <c r="EL22" s="365"/>
      <c r="EM22" s="365"/>
      <c r="EN22" s="365"/>
      <c r="EO22" s="365"/>
      <c r="EP22" s="365"/>
      <c r="EQ22" s="365"/>
      <c r="ER22" s="365"/>
      <c r="ES22" s="365"/>
      <c r="ET22" s="365"/>
      <c r="EU22" s="365"/>
      <c r="EV22" s="365"/>
      <c r="EW22" s="365"/>
      <c r="EX22" s="365"/>
      <c r="EY22" s="365"/>
      <c r="EZ22" s="365"/>
      <c r="FA22" s="365"/>
      <c r="FB22" s="365"/>
      <c r="FC22" s="365"/>
      <c r="FD22" s="365"/>
      <c r="FE22" s="365"/>
      <c r="FF22" s="365"/>
      <c r="FG22" s="365"/>
      <c r="FH22" s="365"/>
      <c r="FI22" s="365"/>
      <c r="FJ22" s="365"/>
      <c r="FK22" s="365"/>
      <c r="FL22" s="365"/>
      <c r="FM22" s="365"/>
      <c r="FN22" s="365"/>
      <c r="FO22" s="365"/>
      <c r="FP22" s="365"/>
      <c r="FQ22" s="365"/>
      <c r="FR22" s="365"/>
      <c r="FS22" s="365"/>
      <c r="FT22" s="365"/>
      <c r="FU22" s="365"/>
      <c r="FV22" s="365"/>
      <c r="FW22" s="365"/>
      <c r="FX22" s="365"/>
      <c r="FY22" s="365"/>
      <c r="FZ22" s="365"/>
      <c r="GA22" s="365"/>
      <c r="GB22" s="365"/>
      <c r="GC22" s="365"/>
      <c r="GD22" s="365"/>
    </row>
    <row r="23" spans="1:186" s="364" customFormat="1" ht="44.15" customHeight="1" x14ac:dyDescent="0.35">
      <c r="A23" s="299"/>
      <c r="B23" s="1547"/>
      <c r="C23" s="1556"/>
      <c r="D23" s="1556"/>
      <c r="E23" s="1360"/>
      <c r="F23" s="1599"/>
      <c r="G23" s="272">
        <v>10</v>
      </c>
      <c r="H23" s="374" t="s">
        <v>356</v>
      </c>
      <c r="I23" s="271">
        <v>0.01</v>
      </c>
      <c r="J23" s="361">
        <v>1</v>
      </c>
      <c r="K23" s="361"/>
      <c r="L23" s="361"/>
      <c r="M23" s="361">
        <v>1</v>
      </c>
      <c r="N23" s="361"/>
      <c r="O23" s="361"/>
      <c r="P23" s="361">
        <v>1</v>
      </c>
      <c r="Q23" s="361"/>
      <c r="R23" s="361"/>
      <c r="S23" s="361">
        <v>1</v>
      </c>
      <c r="T23" s="361"/>
      <c r="U23" s="361"/>
      <c r="V23" s="368" t="s">
        <v>258</v>
      </c>
      <c r="W23" s="281" t="s">
        <v>355</v>
      </c>
      <c r="X23" s="1589" t="s">
        <v>354</v>
      </c>
      <c r="Y23" s="354"/>
      <c r="Z23" s="354"/>
      <c r="AA23" s="370"/>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c r="BA23" s="365"/>
      <c r="BB23" s="365"/>
      <c r="BC23" s="365"/>
      <c r="BD23" s="365"/>
      <c r="BE23" s="365"/>
      <c r="BF23" s="365"/>
      <c r="BG23" s="365"/>
      <c r="BH23" s="365"/>
      <c r="BI23" s="365"/>
      <c r="BJ23" s="365"/>
      <c r="BK23" s="365"/>
      <c r="BL23" s="365"/>
      <c r="BM23" s="365"/>
      <c r="BN23" s="365"/>
      <c r="BO23" s="365"/>
      <c r="BP23" s="365"/>
      <c r="BQ23" s="365"/>
      <c r="BR23" s="365"/>
      <c r="BS23" s="365"/>
      <c r="BT23" s="365"/>
      <c r="BU23" s="365"/>
      <c r="BV23" s="365"/>
      <c r="BW23" s="365"/>
      <c r="BX23" s="365"/>
      <c r="BY23" s="365"/>
      <c r="BZ23" s="365"/>
      <c r="CA23" s="365"/>
      <c r="CB23" s="365"/>
      <c r="CC23" s="365"/>
      <c r="CD23" s="365"/>
      <c r="CE23" s="365"/>
      <c r="CF23" s="365"/>
      <c r="CG23" s="365"/>
      <c r="CH23" s="365"/>
      <c r="CI23" s="365"/>
      <c r="CJ23" s="365"/>
      <c r="CK23" s="365"/>
      <c r="CL23" s="365"/>
      <c r="CM23" s="365"/>
      <c r="CN23" s="365"/>
      <c r="CO23" s="365"/>
      <c r="CP23" s="365"/>
      <c r="CQ23" s="365"/>
      <c r="CR23" s="365"/>
      <c r="CS23" s="365"/>
      <c r="CT23" s="365"/>
      <c r="CU23" s="365"/>
      <c r="CV23" s="365"/>
      <c r="CW23" s="365"/>
      <c r="CX23" s="365"/>
      <c r="CY23" s="365"/>
      <c r="CZ23" s="365"/>
      <c r="DA23" s="365"/>
      <c r="DB23" s="365"/>
      <c r="DC23" s="365"/>
      <c r="DD23" s="365"/>
      <c r="DE23" s="365"/>
      <c r="DF23" s="365"/>
      <c r="DG23" s="365"/>
      <c r="DH23" s="365"/>
      <c r="DI23" s="365"/>
      <c r="DJ23" s="365"/>
      <c r="DK23" s="365"/>
      <c r="DL23" s="365"/>
      <c r="DM23" s="365"/>
      <c r="DN23" s="365"/>
      <c r="DO23" s="365"/>
      <c r="DP23" s="365"/>
      <c r="DQ23" s="365"/>
      <c r="DR23" s="365"/>
      <c r="DS23" s="365"/>
      <c r="DT23" s="365"/>
      <c r="DU23" s="365"/>
      <c r="DV23" s="365"/>
      <c r="DW23" s="365"/>
      <c r="DX23" s="365"/>
      <c r="DY23" s="365"/>
      <c r="DZ23" s="365"/>
      <c r="EA23" s="365"/>
      <c r="EB23" s="365"/>
      <c r="EC23" s="365"/>
      <c r="ED23" s="365"/>
      <c r="EE23" s="365"/>
      <c r="EF23" s="365"/>
      <c r="EG23" s="365"/>
      <c r="EH23" s="365"/>
      <c r="EI23" s="365"/>
      <c r="EJ23" s="365"/>
      <c r="EK23" s="365"/>
      <c r="EL23" s="365"/>
      <c r="EM23" s="365"/>
      <c r="EN23" s="365"/>
      <c r="EO23" s="365"/>
      <c r="EP23" s="365"/>
      <c r="EQ23" s="365"/>
      <c r="ER23" s="365"/>
      <c r="ES23" s="365"/>
      <c r="ET23" s="365"/>
      <c r="EU23" s="365"/>
      <c r="EV23" s="365"/>
      <c r="EW23" s="365"/>
      <c r="EX23" s="365"/>
      <c r="EY23" s="365"/>
      <c r="EZ23" s="365"/>
      <c r="FA23" s="365"/>
      <c r="FB23" s="365"/>
      <c r="FC23" s="365"/>
      <c r="FD23" s="365"/>
      <c r="FE23" s="365"/>
      <c r="FF23" s="365"/>
      <c r="FG23" s="365"/>
      <c r="FH23" s="365"/>
      <c r="FI23" s="365"/>
      <c r="FJ23" s="365"/>
      <c r="FK23" s="365"/>
      <c r="FL23" s="365"/>
      <c r="FM23" s="365"/>
      <c r="FN23" s="365"/>
      <c r="FO23" s="365"/>
      <c r="FP23" s="365"/>
      <c r="FQ23" s="365"/>
      <c r="FR23" s="365"/>
      <c r="FS23" s="365"/>
      <c r="FT23" s="365"/>
      <c r="FU23" s="365"/>
      <c r="FV23" s="365"/>
      <c r="FW23" s="365"/>
      <c r="FX23" s="365"/>
      <c r="FY23" s="365"/>
      <c r="FZ23" s="365"/>
      <c r="GA23" s="365"/>
      <c r="GB23" s="365"/>
      <c r="GC23" s="365"/>
      <c r="GD23" s="365"/>
    </row>
    <row r="24" spans="1:186" s="364" customFormat="1" ht="36" x14ac:dyDescent="0.35">
      <c r="A24" s="299"/>
      <c r="B24" s="1539" t="s">
        <v>353</v>
      </c>
      <c r="C24" s="1555" t="s">
        <v>352</v>
      </c>
      <c r="D24" s="1555" t="s">
        <v>351</v>
      </c>
      <c r="E24" s="1360"/>
      <c r="F24" s="1599"/>
      <c r="G24" s="272">
        <v>11</v>
      </c>
      <c r="H24" s="374" t="s">
        <v>350</v>
      </c>
      <c r="I24" s="271">
        <v>0.01</v>
      </c>
      <c r="J24" s="361">
        <v>1</v>
      </c>
      <c r="K24" s="361"/>
      <c r="L24" s="361"/>
      <c r="M24" s="361"/>
      <c r="N24" s="361"/>
      <c r="O24" s="361"/>
      <c r="P24" s="361">
        <v>1</v>
      </c>
      <c r="Q24" s="361"/>
      <c r="R24" s="361"/>
      <c r="S24" s="361"/>
      <c r="T24" s="361"/>
      <c r="U24" s="361"/>
      <c r="V24" s="368" t="s">
        <v>258</v>
      </c>
      <c r="W24" s="281" t="s">
        <v>349</v>
      </c>
      <c r="X24" s="1590"/>
      <c r="Y24" s="354"/>
      <c r="Z24" s="354"/>
      <c r="AA24" s="370"/>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365"/>
      <c r="BM24" s="365"/>
      <c r="BN24" s="365"/>
      <c r="BO24" s="365"/>
      <c r="BP24" s="365"/>
      <c r="BQ24" s="365"/>
      <c r="BR24" s="365"/>
      <c r="BS24" s="365"/>
      <c r="BT24" s="365"/>
      <c r="BU24" s="365"/>
      <c r="BV24" s="365"/>
      <c r="BW24" s="365"/>
      <c r="BX24" s="365"/>
      <c r="BY24" s="365"/>
      <c r="BZ24" s="365"/>
      <c r="CA24" s="365"/>
      <c r="CB24" s="365"/>
      <c r="CC24" s="365"/>
      <c r="CD24" s="365"/>
      <c r="CE24" s="365"/>
      <c r="CF24" s="365"/>
      <c r="CG24" s="365"/>
      <c r="CH24" s="365"/>
      <c r="CI24" s="365"/>
      <c r="CJ24" s="365"/>
      <c r="CK24" s="365"/>
      <c r="CL24" s="365"/>
      <c r="CM24" s="365"/>
      <c r="CN24" s="365"/>
      <c r="CO24" s="365"/>
      <c r="CP24" s="365"/>
      <c r="CQ24" s="365"/>
      <c r="CR24" s="365"/>
      <c r="CS24" s="365"/>
      <c r="CT24" s="365"/>
      <c r="CU24" s="365"/>
      <c r="CV24" s="365"/>
      <c r="CW24" s="365"/>
      <c r="CX24" s="365"/>
      <c r="CY24" s="365"/>
      <c r="CZ24" s="365"/>
      <c r="DA24" s="365"/>
      <c r="DB24" s="365"/>
      <c r="DC24" s="365"/>
      <c r="DD24" s="365"/>
      <c r="DE24" s="365"/>
      <c r="DF24" s="365"/>
      <c r="DG24" s="365"/>
      <c r="DH24" s="365"/>
      <c r="DI24" s="365"/>
      <c r="DJ24" s="365"/>
      <c r="DK24" s="365"/>
      <c r="DL24" s="365"/>
      <c r="DM24" s="365"/>
      <c r="DN24" s="365"/>
      <c r="DO24" s="365"/>
      <c r="DP24" s="365"/>
      <c r="DQ24" s="365"/>
      <c r="DR24" s="365"/>
      <c r="DS24" s="365"/>
      <c r="DT24" s="365"/>
      <c r="DU24" s="365"/>
      <c r="DV24" s="365"/>
      <c r="DW24" s="365"/>
      <c r="DX24" s="365"/>
      <c r="DY24" s="365"/>
      <c r="DZ24" s="365"/>
      <c r="EA24" s="365"/>
      <c r="EB24" s="365"/>
      <c r="EC24" s="365"/>
      <c r="ED24" s="365"/>
      <c r="EE24" s="365"/>
      <c r="EF24" s="365"/>
      <c r="EG24" s="365"/>
      <c r="EH24" s="365"/>
      <c r="EI24" s="365"/>
      <c r="EJ24" s="365"/>
      <c r="EK24" s="365"/>
      <c r="EL24" s="365"/>
      <c r="EM24" s="365"/>
      <c r="EN24" s="365"/>
      <c r="EO24" s="365"/>
      <c r="EP24" s="365"/>
      <c r="EQ24" s="365"/>
      <c r="ER24" s="365"/>
      <c r="ES24" s="365"/>
      <c r="ET24" s="365"/>
      <c r="EU24" s="365"/>
      <c r="EV24" s="365"/>
      <c r="EW24" s="365"/>
      <c r="EX24" s="365"/>
      <c r="EY24" s="365"/>
      <c r="EZ24" s="365"/>
      <c r="FA24" s="365"/>
      <c r="FB24" s="365"/>
      <c r="FC24" s="365"/>
      <c r="FD24" s="365"/>
      <c r="FE24" s="365"/>
      <c r="FF24" s="365"/>
      <c r="FG24" s="365"/>
      <c r="FH24" s="365"/>
      <c r="FI24" s="365"/>
      <c r="FJ24" s="365"/>
      <c r="FK24" s="365"/>
      <c r="FL24" s="365"/>
      <c r="FM24" s="365"/>
      <c r="FN24" s="365"/>
      <c r="FO24" s="365"/>
      <c r="FP24" s="365"/>
      <c r="FQ24" s="365"/>
      <c r="FR24" s="365"/>
      <c r="FS24" s="365"/>
      <c r="FT24" s="365"/>
      <c r="FU24" s="365"/>
      <c r="FV24" s="365"/>
      <c r="FW24" s="365"/>
      <c r="FX24" s="365"/>
      <c r="FY24" s="365"/>
      <c r="FZ24" s="365"/>
      <c r="GA24" s="365"/>
      <c r="GB24" s="365"/>
      <c r="GC24" s="365"/>
      <c r="GD24" s="365"/>
    </row>
    <row r="25" spans="1:186" s="364" customFormat="1" ht="46" customHeight="1" x14ac:dyDescent="0.35">
      <c r="A25" s="299"/>
      <c r="B25" s="1540"/>
      <c r="C25" s="1570"/>
      <c r="D25" s="1570"/>
      <c r="E25" s="1360"/>
      <c r="F25" s="1599"/>
      <c r="G25" s="272">
        <v>12</v>
      </c>
      <c r="H25" s="1339" t="s">
        <v>348</v>
      </c>
      <c r="I25" s="361">
        <v>0.02</v>
      </c>
      <c r="J25" s="304">
        <v>1</v>
      </c>
      <c r="K25" s="304">
        <v>1</v>
      </c>
      <c r="L25" s="304">
        <v>1</v>
      </c>
      <c r="M25" s="369"/>
      <c r="N25" s="369"/>
      <c r="O25" s="369"/>
      <c r="P25" s="369"/>
      <c r="Q25" s="369"/>
      <c r="R25" s="369"/>
      <c r="S25" s="369"/>
      <c r="T25" s="369"/>
      <c r="U25" s="369"/>
      <c r="V25" s="368"/>
      <c r="W25" s="281" t="s">
        <v>347</v>
      </c>
      <c r="X25" s="1591"/>
      <c r="Y25" s="354"/>
      <c r="Z25" s="354"/>
      <c r="AA25" s="370"/>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c r="BA25" s="365"/>
      <c r="BB25" s="365"/>
      <c r="BC25" s="365"/>
      <c r="BD25" s="365"/>
      <c r="BE25" s="365"/>
      <c r="BF25" s="365"/>
      <c r="BG25" s="365"/>
      <c r="BH25" s="365"/>
      <c r="BI25" s="365"/>
      <c r="BJ25" s="365"/>
      <c r="BK25" s="365"/>
      <c r="BL25" s="365"/>
      <c r="BM25" s="365"/>
      <c r="BN25" s="365"/>
      <c r="BO25" s="365"/>
      <c r="BP25" s="365"/>
      <c r="BQ25" s="365"/>
      <c r="BR25" s="365"/>
      <c r="BS25" s="365"/>
      <c r="BT25" s="365"/>
      <c r="BU25" s="365"/>
      <c r="BV25" s="365"/>
      <c r="BW25" s="365"/>
      <c r="BX25" s="365"/>
      <c r="BY25" s="365"/>
      <c r="BZ25" s="365"/>
      <c r="CA25" s="365"/>
      <c r="CB25" s="365"/>
      <c r="CC25" s="365"/>
      <c r="CD25" s="365"/>
      <c r="CE25" s="365"/>
      <c r="CF25" s="365"/>
      <c r="CG25" s="365"/>
      <c r="CH25" s="365"/>
      <c r="CI25" s="365"/>
      <c r="CJ25" s="365"/>
      <c r="CK25" s="365"/>
      <c r="CL25" s="365"/>
      <c r="CM25" s="365"/>
      <c r="CN25" s="365"/>
      <c r="CO25" s="365"/>
      <c r="CP25" s="365"/>
      <c r="CQ25" s="365"/>
      <c r="CR25" s="365"/>
      <c r="CS25" s="365"/>
      <c r="CT25" s="365"/>
      <c r="CU25" s="365"/>
      <c r="CV25" s="365"/>
      <c r="CW25" s="365"/>
      <c r="CX25" s="365"/>
      <c r="CY25" s="365"/>
      <c r="CZ25" s="365"/>
      <c r="DA25" s="365"/>
      <c r="DB25" s="365"/>
      <c r="DC25" s="365"/>
      <c r="DD25" s="365"/>
      <c r="DE25" s="365"/>
      <c r="DF25" s="365"/>
      <c r="DG25" s="365"/>
      <c r="DH25" s="365"/>
      <c r="DI25" s="365"/>
      <c r="DJ25" s="365"/>
      <c r="DK25" s="365"/>
      <c r="DL25" s="365"/>
      <c r="DM25" s="365"/>
      <c r="DN25" s="365"/>
      <c r="DO25" s="365"/>
      <c r="DP25" s="365"/>
      <c r="DQ25" s="365"/>
      <c r="DR25" s="365"/>
      <c r="DS25" s="365"/>
      <c r="DT25" s="365"/>
      <c r="DU25" s="365"/>
      <c r="DV25" s="365"/>
      <c r="DW25" s="365"/>
      <c r="DX25" s="365"/>
      <c r="DY25" s="365"/>
      <c r="DZ25" s="365"/>
      <c r="EA25" s="365"/>
      <c r="EB25" s="365"/>
      <c r="EC25" s="365"/>
      <c r="ED25" s="365"/>
      <c r="EE25" s="365"/>
      <c r="EF25" s="365"/>
      <c r="EG25" s="365"/>
      <c r="EH25" s="365"/>
      <c r="EI25" s="365"/>
      <c r="EJ25" s="365"/>
      <c r="EK25" s="365"/>
      <c r="EL25" s="365"/>
      <c r="EM25" s="365"/>
      <c r="EN25" s="365"/>
      <c r="EO25" s="365"/>
      <c r="EP25" s="365"/>
      <c r="EQ25" s="365"/>
      <c r="ER25" s="365"/>
      <c r="ES25" s="365"/>
      <c r="ET25" s="365"/>
      <c r="EU25" s="365"/>
      <c r="EV25" s="365"/>
      <c r="EW25" s="365"/>
      <c r="EX25" s="365"/>
      <c r="EY25" s="365"/>
      <c r="EZ25" s="365"/>
      <c r="FA25" s="365"/>
      <c r="FB25" s="365"/>
      <c r="FC25" s="365"/>
      <c r="FD25" s="365"/>
      <c r="FE25" s="365"/>
      <c r="FF25" s="365"/>
      <c r="FG25" s="365"/>
      <c r="FH25" s="365"/>
      <c r="FI25" s="365"/>
      <c r="FJ25" s="365"/>
      <c r="FK25" s="365"/>
      <c r="FL25" s="365"/>
      <c r="FM25" s="365"/>
      <c r="FN25" s="365"/>
      <c r="FO25" s="365"/>
      <c r="FP25" s="365"/>
      <c r="FQ25" s="365"/>
      <c r="FR25" s="365"/>
      <c r="FS25" s="365"/>
      <c r="FT25" s="365"/>
      <c r="FU25" s="365"/>
      <c r="FV25" s="365"/>
      <c r="FW25" s="365"/>
      <c r="FX25" s="365"/>
      <c r="FY25" s="365"/>
      <c r="FZ25" s="365"/>
      <c r="GA25" s="365"/>
      <c r="GB25" s="365"/>
      <c r="GC25" s="365"/>
      <c r="GD25" s="365"/>
    </row>
    <row r="26" spans="1:186" s="364" customFormat="1" ht="48.65" customHeight="1" x14ac:dyDescent="0.35">
      <c r="A26" s="299"/>
      <c r="B26" s="1540"/>
      <c r="C26" s="1570"/>
      <c r="D26" s="1570"/>
      <c r="E26" s="1360"/>
      <c r="F26" s="1599"/>
      <c r="G26" s="272">
        <v>13</v>
      </c>
      <c r="H26" s="1339" t="s">
        <v>346</v>
      </c>
      <c r="I26" s="361">
        <v>0.02</v>
      </c>
      <c r="J26" s="304">
        <v>1</v>
      </c>
      <c r="K26" s="304">
        <v>1</v>
      </c>
      <c r="L26" s="304">
        <v>1</v>
      </c>
      <c r="M26" s="369"/>
      <c r="N26" s="369"/>
      <c r="O26" s="369"/>
      <c r="P26" s="369"/>
      <c r="Q26" s="369"/>
      <c r="R26" s="369"/>
      <c r="S26" s="369"/>
      <c r="T26" s="369"/>
      <c r="U26" s="369"/>
      <c r="V26" s="368"/>
      <c r="W26" s="1373" t="s">
        <v>345</v>
      </c>
      <c r="X26" s="281" t="s">
        <v>344</v>
      </c>
      <c r="Y26" s="354"/>
      <c r="Z26" s="354"/>
      <c r="AA26" s="370"/>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c r="BA26" s="365"/>
      <c r="BB26" s="365"/>
      <c r="BC26" s="365"/>
      <c r="BD26" s="365"/>
      <c r="BE26" s="365"/>
      <c r="BF26" s="365"/>
      <c r="BG26" s="365"/>
      <c r="BH26" s="365"/>
      <c r="BI26" s="365"/>
      <c r="BJ26" s="365"/>
      <c r="BK26" s="365"/>
      <c r="BL26" s="365"/>
      <c r="BM26" s="365"/>
      <c r="BN26" s="365"/>
      <c r="BO26" s="365"/>
      <c r="BP26" s="365"/>
      <c r="BQ26" s="365"/>
      <c r="BR26" s="365"/>
      <c r="BS26" s="365"/>
      <c r="BT26" s="365"/>
      <c r="BU26" s="365"/>
      <c r="BV26" s="365"/>
      <c r="BW26" s="365"/>
      <c r="BX26" s="365"/>
      <c r="BY26" s="365"/>
      <c r="BZ26" s="365"/>
      <c r="CA26" s="365"/>
      <c r="CB26" s="365"/>
      <c r="CC26" s="365"/>
      <c r="CD26" s="365"/>
      <c r="CE26" s="365"/>
      <c r="CF26" s="365"/>
      <c r="CG26" s="365"/>
      <c r="CH26" s="365"/>
      <c r="CI26" s="365"/>
      <c r="CJ26" s="365"/>
      <c r="CK26" s="365"/>
      <c r="CL26" s="365"/>
      <c r="CM26" s="365"/>
      <c r="CN26" s="365"/>
      <c r="CO26" s="365"/>
      <c r="CP26" s="365"/>
      <c r="CQ26" s="365"/>
      <c r="CR26" s="365"/>
      <c r="CS26" s="365"/>
      <c r="CT26" s="365"/>
      <c r="CU26" s="365"/>
      <c r="CV26" s="365"/>
      <c r="CW26" s="365"/>
      <c r="CX26" s="365"/>
      <c r="CY26" s="365"/>
      <c r="CZ26" s="365"/>
      <c r="DA26" s="365"/>
      <c r="DB26" s="365"/>
      <c r="DC26" s="365"/>
      <c r="DD26" s="365"/>
      <c r="DE26" s="365"/>
      <c r="DF26" s="365"/>
      <c r="DG26" s="365"/>
      <c r="DH26" s="365"/>
      <c r="DI26" s="365"/>
      <c r="DJ26" s="365"/>
      <c r="DK26" s="365"/>
      <c r="DL26" s="365"/>
      <c r="DM26" s="365"/>
      <c r="DN26" s="365"/>
      <c r="DO26" s="365"/>
      <c r="DP26" s="365"/>
      <c r="DQ26" s="365"/>
      <c r="DR26" s="365"/>
      <c r="DS26" s="365"/>
      <c r="DT26" s="365"/>
      <c r="DU26" s="365"/>
      <c r="DV26" s="365"/>
      <c r="DW26" s="365"/>
      <c r="DX26" s="365"/>
      <c r="DY26" s="365"/>
      <c r="DZ26" s="365"/>
      <c r="EA26" s="365"/>
      <c r="EB26" s="365"/>
      <c r="EC26" s="365"/>
      <c r="ED26" s="365"/>
      <c r="EE26" s="365"/>
      <c r="EF26" s="365"/>
      <c r="EG26" s="365"/>
      <c r="EH26" s="365"/>
      <c r="EI26" s="365"/>
      <c r="EJ26" s="365"/>
      <c r="EK26" s="365"/>
      <c r="EL26" s="365"/>
      <c r="EM26" s="365"/>
      <c r="EN26" s="365"/>
      <c r="EO26" s="365"/>
      <c r="EP26" s="365"/>
      <c r="EQ26" s="365"/>
      <c r="ER26" s="365"/>
      <c r="ES26" s="365"/>
      <c r="ET26" s="365"/>
      <c r="EU26" s="365"/>
      <c r="EV26" s="365"/>
      <c r="EW26" s="365"/>
      <c r="EX26" s="365"/>
      <c r="EY26" s="365"/>
      <c r="EZ26" s="365"/>
      <c r="FA26" s="365"/>
      <c r="FB26" s="365"/>
      <c r="FC26" s="365"/>
      <c r="FD26" s="365"/>
      <c r="FE26" s="365"/>
      <c r="FF26" s="365"/>
      <c r="FG26" s="365"/>
      <c r="FH26" s="365"/>
      <c r="FI26" s="365"/>
      <c r="FJ26" s="365"/>
      <c r="FK26" s="365"/>
      <c r="FL26" s="365"/>
      <c r="FM26" s="365"/>
      <c r="FN26" s="365"/>
      <c r="FO26" s="365"/>
      <c r="FP26" s="365"/>
      <c r="FQ26" s="365"/>
      <c r="FR26" s="365"/>
      <c r="FS26" s="365"/>
      <c r="FT26" s="365"/>
      <c r="FU26" s="365"/>
      <c r="FV26" s="365"/>
      <c r="FW26" s="365"/>
      <c r="FX26" s="365"/>
      <c r="FY26" s="365"/>
      <c r="FZ26" s="365"/>
      <c r="GA26" s="365"/>
      <c r="GB26" s="365"/>
      <c r="GC26" s="365"/>
      <c r="GD26" s="365"/>
    </row>
    <row r="27" spans="1:186" s="364" customFormat="1" ht="54.65" customHeight="1" x14ac:dyDescent="0.35">
      <c r="A27" s="299"/>
      <c r="B27" s="1547"/>
      <c r="C27" s="1556"/>
      <c r="D27" s="1556"/>
      <c r="E27" s="1360"/>
      <c r="F27" s="1599"/>
      <c r="G27" s="272">
        <v>14</v>
      </c>
      <c r="H27" s="1339" t="s">
        <v>343</v>
      </c>
      <c r="I27" s="361">
        <v>0.02</v>
      </c>
      <c r="J27" s="372"/>
      <c r="K27" s="372"/>
      <c r="L27" s="372"/>
      <c r="M27" s="361">
        <v>1</v>
      </c>
      <c r="N27" s="369"/>
      <c r="O27" s="373"/>
      <c r="P27" s="372"/>
      <c r="Q27" s="372"/>
      <c r="R27" s="372"/>
      <c r="S27" s="372"/>
      <c r="T27" s="372"/>
      <c r="U27" s="372"/>
      <c r="V27" s="368"/>
      <c r="W27" s="1373" t="s">
        <v>342</v>
      </c>
      <c r="X27" s="281" t="s">
        <v>341</v>
      </c>
      <c r="Y27" s="354"/>
      <c r="Z27" s="354"/>
      <c r="AA27" s="370"/>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c r="BA27" s="365"/>
      <c r="BB27" s="365"/>
      <c r="BC27" s="365"/>
      <c r="BD27" s="365"/>
      <c r="BE27" s="365"/>
      <c r="BF27" s="365"/>
      <c r="BG27" s="365"/>
      <c r="BH27" s="365"/>
      <c r="BI27" s="365"/>
      <c r="BJ27" s="365"/>
      <c r="BK27" s="365"/>
      <c r="BL27" s="365"/>
      <c r="BM27" s="365"/>
      <c r="BN27" s="365"/>
      <c r="BO27" s="365"/>
      <c r="BP27" s="365"/>
      <c r="BQ27" s="365"/>
      <c r="BR27" s="365"/>
      <c r="BS27" s="365"/>
      <c r="BT27" s="365"/>
      <c r="BU27" s="365"/>
      <c r="BV27" s="365"/>
      <c r="BW27" s="365"/>
      <c r="BX27" s="365"/>
      <c r="BY27" s="365"/>
      <c r="BZ27" s="365"/>
      <c r="CA27" s="365"/>
      <c r="CB27" s="365"/>
      <c r="CC27" s="365"/>
      <c r="CD27" s="365"/>
      <c r="CE27" s="365"/>
      <c r="CF27" s="365"/>
      <c r="CG27" s="365"/>
      <c r="CH27" s="365"/>
      <c r="CI27" s="365"/>
      <c r="CJ27" s="365"/>
      <c r="CK27" s="365"/>
      <c r="CL27" s="365"/>
      <c r="CM27" s="365"/>
      <c r="CN27" s="365"/>
      <c r="CO27" s="365"/>
      <c r="CP27" s="365"/>
      <c r="CQ27" s="365"/>
      <c r="CR27" s="365"/>
      <c r="CS27" s="365"/>
      <c r="CT27" s="365"/>
      <c r="CU27" s="365"/>
      <c r="CV27" s="365"/>
      <c r="CW27" s="365"/>
      <c r="CX27" s="365"/>
      <c r="CY27" s="365"/>
      <c r="CZ27" s="365"/>
      <c r="DA27" s="365"/>
      <c r="DB27" s="365"/>
      <c r="DC27" s="365"/>
      <c r="DD27" s="365"/>
      <c r="DE27" s="365"/>
      <c r="DF27" s="365"/>
      <c r="DG27" s="365"/>
      <c r="DH27" s="365"/>
      <c r="DI27" s="365"/>
      <c r="DJ27" s="365"/>
      <c r="DK27" s="365"/>
      <c r="DL27" s="365"/>
      <c r="DM27" s="365"/>
      <c r="DN27" s="365"/>
      <c r="DO27" s="365"/>
      <c r="DP27" s="365"/>
      <c r="DQ27" s="365"/>
      <c r="DR27" s="365"/>
      <c r="DS27" s="365"/>
      <c r="DT27" s="365"/>
      <c r="DU27" s="365"/>
      <c r="DV27" s="365"/>
      <c r="DW27" s="365"/>
      <c r="DX27" s="365"/>
      <c r="DY27" s="365"/>
      <c r="DZ27" s="365"/>
      <c r="EA27" s="365"/>
      <c r="EB27" s="365"/>
      <c r="EC27" s="365"/>
      <c r="ED27" s="365"/>
      <c r="EE27" s="365"/>
      <c r="EF27" s="365"/>
      <c r="EG27" s="365"/>
      <c r="EH27" s="365"/>
      <c r="EI27" s="365"/>
      <c r="EJ27" s="365"/>
      <c r="EK27" s="365"/>
      <c r="EL27" s="365"/>
      <c r="EM27" s="365"/>
      <c r="EN27" s="365"/>
      <c r="EO27" s="365"/>
      <c r="EP27" s="365"/>
      <c r="EQ27" s="365"/>
      <c r="ER27" s="365"/>
      <c r="ES27" s="365"/>
      <c r="ET27" s="365"/>
      <c r="EU27" s="365"/>
      <c r="EV27" s="365"/>
      <c r="EW27" s="365"/>
      <c r="EX27" s="365"/>
      <c r="EY27" s="365"/>
      <c r="EZ27" s="365"/>
      <c r="FA27" s="365"/>
      <c r="FB27" s="365"/>
      <c r="FC27" s="365"/>
      <c r="FD27" s="365"/>
      <c r="FE27" s="365"/>
      <c r="FF27" s="365"/>
      <c r="FG27" s="365"/>
      <c r="FH27" s="365"/>
      <c r="FI27" s="365"/>
      <c r="FJ27" s="365"/>
      <c r="FK27" s="365"/>
      <c r="FL27" s="365"/>
      <c r="FM27" s="365"/>
      <c r="FN27" s="365"/>
      <c r="FO27" s="365"/>
      <c r="FP27" s="365"/>
      <c r="FQ27" s="365"/>
      <c r="FR27" s="365"/>
      <c r="FS27" s="365"/>
      <c r="FT27" s="365"/>
      <c r="FU27" s="365"/>
      <c r="FV27" s="365"/>
      <c r="FW27" s="365"/>
      <c r="FX27" s="365"/>
      <c r="FY27" s="365"/>
      <c r="FZ27" s="365"/>
      <c r="GA27" s="365"/>
      <c r="GB27" s="365"/>
      <c r="GC27" s="365"/>
      <c r="GD27" s="365"/>
    </row>
    <row r="28" spans="1:186" s="364" customFormat="1" ht="39" customHeight="1" x14ac:dyDescent="0.35">
      <c r="A28" s="299"/>
      <c r="B28" s="1539" t="s">
        <v>340</v>
      </c>
      <c r="C28" s="1555" t="s">
        <v>339</v>
      </c>
      <c r="D28" s="1555" t="s">
        <v>338</v>
      </c>
      <c r="E28" s="1360"/>
      <c r="F28" s="1599"/>
      <c r="G28" s="272">
        <v>15</v>
      </c>
      <c r="H28" s="1339" t="s">
        <v>337</v>
      </c>
      <c r="I28" s="271">
        <v>0.04</v>
      </c>
      <c r="J28" s="369"/>
      <c r="K28" s="361">
        <v>1</v>
      </c>
      <c r="L28" s="369"/>
      <c r="M28" s="369"/>
      <c r="N28" s="369"/>
      <c r="O28" s="369"/>
      <c r="P28" s="369"/>
      <c r="Q28" s="369"/>
      <c r="R28" s="369"/>
      <c r="S28" s="369"/>
      <c r="T28" s="369"/>
      <c r="U28" s="369"/>
      <c r="V28" s="368"/>
      <c r="W28" s="367"/>
      <c r="X28" s="367"/>
      <c r="Y28" s="286" t="s">
        <v>316</v>
      </c>
      <c r="Z28" s="286">
        <v>240000</v>
      </c>
      <c r="AA28" s="366"/>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c r="BK28" s="365"/>
      <c r="BL28" s="365"/>
      <c r="BM28" s="365"/>
      <c r="BN28" s="365"/>
      <c r="BO28" s="365"/>
      <c r="BP28" s="365"/>
      <c r="BQ28" s="365"/>
      <c r="BR28" s="365"/>
      <c r="BS28" s="365"/>
      <c r="BT28" s="365"/>
      <c r="BU28" s="365"/>
      <c r="BV28" s="365"/>
      <c r="BW28" s="365"/>
      <c r="BX28" s="365"/>
      <c r="BY28" s="365"/>
      <c r="BZ28" s="365"/>
      <c r="CA28" s="365"/>
      <c r="CB28" s="365"/>
      <c r="CC28" s="365"/>
      <c r="CD28" s="365"/>
      <c r="CE28" s="365"/>
      <c r="CF28" s="365"/>
      <c r="CG28" s="365"/>
      <c r="CH28" s="365"/>
      <c r="CI28" s="365"/>
      <c r="CJ28" s="365"/>
      <c r="CK28" s="365"/>
      <c r="CL28" s="365"/>
      <c r="CM28" s="365"/>
      <c r="CN28" s="365"/>
      <c r="CO28" s="365"/>
      <c r="CP28" s="365"/>
      <c r="CQ28" s="365"/>
      <c r="CR28" s="365"/>
      <c r="CS28" s="365"/>
      <c r="CT28" s="365"/>
      <c r="CU28" s="365"/>
      <c r="CV28" s="365"/>
      <c r="CW28" s="365"/>
      <c r="CX28" s="365"/>
      <c r="CY28" s="365"/>
      <c r="CZ28" s="365"/>
      <c r="DA28" s="365"/>
      <c r="DB28" s="365"/>
      <c r="DC28" s="365"/>
      <c r="DD28" s="365"/>
      <c r="DE28" s="365"/>
      <c r="DF28" s="365"/>
      <c r="DG28" s="365"/>
      <c r="DH28" s="365"/>
      <c r="DI28" s="365"/>
      <c r="DJ28" s="365"/>
      <c r="DK28" s="365"/>
      <c r="DL28" s="365"/>
      <c r="DM28" s="365"/>
      <c r="DN28" s="365"/>
      <c r="DO28" s="365"/>
      <c r="DP28" s="365"/>
      <c r="DQ28" s="365"/>
      <c r="DR28" s="365"/>
      <c r="DS28" s="365"/>
      <c r="DT28" s="365"/>
      <c r="DU28" s="365"/>
      <c r="DV28" s="365"/>
      <c r="DW28" s="365"/>
      <c r="DX28" s="365"/>
      <c r="DY28" s="365"/>
      <c r="DZ28" s="365"/>
      <c r="EA28" s="365"/>
      <c r="EB28" s="365"/>
      <c r="EC28" s="365"/>
      <c r="ED28" s="365"/>
      <c r="EE28" s="365"/>
      <c r="EF28" s="365"/>
      <c r="EG28" s="365"/>
      <c r="EH28" s="365"/>
      <c r="EI28" s="365"/>
      <c r="EJ28" s="365"/>
      <c r="EK28" s="365"/>
      <c r="EL28" s="365"/>
      <c r="EM28" s="365"/>
      <c r="EN28" s="365"/>
      <c r="EO28" s="365"/>
      <c r="EP28" s="365"/>
      <c r="EQ28" s="365"/>
      <c r="ER28" s="365"/>
      <c r="ES28" s="365"/>
      <c r="ET28" s="365"/>
      <c r="EU28" s="365"/>
      <c r="EV28" s="365"/>
      <c r="EW28" s="365"/>
      <c r="EX28" s="365"/>
      <c r="EY28" s="365"/>
      <c r="EZ28" s="365"/>
      <c r="FA28" s="365"/>
      <c r="FB28" s="365"/>
      <c r="FC28" s="365"/>
      <c r="FD28" s="365"/>
      <c r="FE28" s="365"/>
      <c r="FF28" s="365"/>
      <c r="FG28" s="365"/>
      <c r="FH28" s="365"/>
      <c r="FI28" s="365"/>
      <c r="FJ28" s="365"/>
      <c r="FK28" s="365"/>
      <c r="FL28" s="365"/>
      <c r="FM28" s="365"/>
      <c r="FN28" s="365"/>
      <c r="FO28" s="365"/>
      <c r="FP28" s="365"/>
      <c r="FQ28" s="365"/>
      <c r="FR28" s="365"/>
      <c r="FS28" s="365"/>
      <c r="FT28" s="365"/>
      <c r="FU28" s="365"/>
      <c r="FV28" s="365"/>
      <c r="FW28" s="365"/>
      <c r="FX28" s="365"/>
      <c r="FY28" s="365"/>
      <c r="FZ28" s="365"/>
      <c r="GA28" s="365"/>
      <c r="GB28" s="365"/>
      <c r="GC28" s="365"/>
      <c r="GD28" s="365"/>
    </row>
    <row r="29" spans="1:186" s="284" customFormat="1" ht="49.5" customHeight="1" x14ac:dyDescent="0.35">
      <c r="A29" s="299"/>
      <c r="B29" s="1540"/>
      <c r="C29" s="1570"/>
      <c r="D29" s="1570"/>
      <c r="E29" s="1360"/>
      <c r="F29" s="1599"/>
      <c r="G29" s="272">
        <v>16</v>
      </c>
      <c r="H29" s="1339" t="s">
        <v>336</v>
      </c>
      <c r="I29" s="359">
        <v>0.01</v>
      </c>
      <c r="J29" s="357"/>
      <c r="K29" s="356"/>
      <c r="L29" s="356"/>
      <c r="M29" s="356"/>
      <c r="N29" s="356"/>
      <c r="O29" s="356"/>
      <c r="P29" s="356"/>
      <c r="Q29" s="357"/>
      <c r="R29" s="357"/>
      <c r="S29" s="357"/>
      <c r="T29" s="356"/>
      <c r="U29" s="359">
        <v>1</v>
      </c>
      <c r="V29" s="1371"/>
      <c r="W29" s="281"/>
      <c r="X29" s="355"/>
      <c r="Y29" s="354"/>
      <c r="Z29" s="343"/>
      <c r="AA29" s="343"/>
    </row>
    <row r="30" spans="1:186" s="284" customFormat="1" ht="50.25" customHeight="1" x14ac:dyDescent="0.35">
      <c r="A30" s="299"/>
      <c r="B30" s="1547"/>
      <c r="C30" s="1556"/>
      <c r="D30" s="1556"/>
      <c r="E30" s="1360"/>
      <c r="F30" s="1599"/>
      <c r="G30" s="272">
        <v>17</v>
      </c>
      <c r="H30" s="1339" t="s">
        <v>335</v>
      </c>
      <c r="I30" s="359">
        <v>0.03</v>
      </c>
      <c r="J30" s="357"/>
      <c r="K30" s="356"/>
      <c r="L30" s="356"/>
      <c r="M30" s="356"/>
      <c r="N30" s="356"/>
      <c r="O30" s="356"/>
      <c r="P30" s="356"/>
      <c r="Q30" s="357"/>
      <c r="R30" s="357"/>
      <c r="S30" s="357"/>
      <c r="T30" s="356"/>
      <c r="U30" s="361">
        <v>1</v>
      </c>
      <c r="V30" s="1371"/>
      <c r="W30" s="281"/>
      <c r="X30" s="355"/>
      <c r="Y30" s="286" t="s">
        <v>334</v>
      </c>
      <c r="Z30" s="286">
        <v>15000</v>
      </c>
      <c r="AA30" s="286"/>
    </row>
    <row r="31" spans="1:186" s="284" customFormat="1" ht="69.75" customHeight="1" x14ac:dyDescent="0.35">
      <c r="A31" s="299"/>
      <c r="B31" s="1539" t="s">
        <v>333</v>
      </c>
      <c r="C31" s="273" t="s">
        <v>332</v>
      </c>
      <c r="D31" s="1555" t="s">
        <v>331</v>
      </c>
      <c r="E31" s="1360"/>
      <c r="F31" s="1360"/>
      <c r="G31" s="272">
        <v>18</v>
      </c>
      <c r="H31" s="1339" t="s">
        <v>330</v>
      </c>
      <c r="I31" s="359">
        <v>0.01</v>
      </c>
      <c r="J31" s="358">
        <v>1</v>
      </c>
      <c r="K31" s="363"/>
      <c r="L31" s="358"/>
      <c r="M31" s="358"/>
      <c r="N31" s="358"/>
      <c r="O31" s="358"/>
      <c r="P31" s="358"/>
      <c r="Q31" s="271"/>
      <c r="R31" s="271"/>
      <c r="S31" s="271"/>
      <c r="T31" s="358"/>
      <c r="U31" s="361"/>
      <c r="V31" s="1371"/>
      <c r="W31" s="281"/>
      <c r="X31" s="355"/>
      <c r="Y31" s="354"/>
      <c r="Z31" s="343"/>
      <c r="AA31" s="343"/>
    </row>
    <row r="32" spans="1:186" s="284" customFormat="1" ht="50.25" customHeight="1" x14ac:dyDescent="0.35">
      <c r="A32" s="299"/>
      <c r="B32" s="1540"/>
      <c r="C32" s="299"/>
      <c r="D32" s="1570"/>
      <c r="E32" s="1360"/>
      <c r="F32" s="1360"/>
      <c r="G32" s="272">
        <v>19</v>
      </c>
      <c r="H32" s="1339" t="s">
        <v>329</v>
      </c>
      <c r="I32" s="359">
        <v>0.02</v>
      </c>
      <c r="J32" s="271">
        <v>1</v>
      </c>
      <c r="K32" s="358"/>
      <c r="L32" s="358"/>
      <c r="M32" s="358"/>
      <c r="N32" s="358"/>
      <c r="O32" s="358"/>
      <c r="P32" s="358"/>
      <c r="Q32" s="271"/>
      <c r="R32" s="271"/>
      <c r="S32" s="271"/>
      <c r="T32" s="358"/>
      <c r="U32" s="361"/>
      <c r="V32" s="1371"/>
      <c r="W32" s="281"/>
      <c r="X32" s="355"/>
      <c r="Y32" s="286" t="s">
        <v>328</v>
      </c>
      <c r="Z32" s="286">
        <v>1200000</v>
      </c>
      <c r="AA32" s="286"/>
    </row>
    <row r="33" spans="1:27" s="284" customFormat="1" ht="57" customHeight="1" x14ac:dyDescent="0.35">
      <c r="A33" s="279"/>
      <c r="B33" s="1547"/>
      <c r="C33" s="279"/>
      <c r="D33" s="1556"/>
      <c r="E33" s="298"/>
      <c r="F33" s="298"/>
      <c r="G33" s="272">
        <v>20</v>
      </c>
      <c r="H33" s="1339" t="s">
        <v>327</v>
      </c>
      <c r="I33" s="359">
        <v>0.17</v>
      </c>
      <c r="J33" s="271"/>
      <c r="K33" s="358"/>
      <c r="L33" s="358">
        <v>0.3</v>
      </c>
      <c r="M33" s="358">
        <v>0.6</v>
      </c>
      <c r="N33" s="358">
        <v>1</v>
      </c>
      <c r="O33" s="271"/>
      <c r="P33" s="362"/>
      <c r="Q33" s="271"/>
      <c r="R33" s="271"/>
      <c r="S33" s="271"/>
      <c r="T33" s="358"/>
      <c r="U33" s="361"/>
      <c r="V33" s="1371"/>
      <c r="W33" s="281"/>
      <c r="X33" s="355"/>
      <c r="Y33" s="286" t="s">
        <v>316</v>
      </c>
      <c r="Z33" s="286">
        <v>300000</v>
      </c>
      <c r="AA33" s="285"/>
    </row>
    <row r="34" spans="1:27" s="284" customFormat="1" ht="56.15" customHeight="1" x14ac:dyDescent="0.35">
      <c r="A34" s="299"/>
      <c r="B34" s="1557" t="s">
        <v>326</v>
      </c>
      <c r="C34" s="1587">
        <v>1</v>
      </c>
      <c r="D34" s="1555" t="s">
        <v>325</v>
      </c>
      <c r="E34" s="1360"/>
      <c r="F34" s="1360"/>
      <c r="G34" s="272">
        <v>21</v>
      </c>
      <c r="H34" s="1339" t="s">
        <v>324</v>
      </c>
      <c r="I34" s="359">
        <v>0.01</v>
      </c>
      <c r="J34" s="357"/>
      <c r="K34" s="356"/>
      <c r="L34" s="356"/>
      <c r="M34" s="356"/>
      <c r="N34" s="356"/>
      <c r="O34" s="358">
        <v>1</v>
      </c>
      <c r="P34" s="356"/>
      <c r="Q34" s="357"/>
      <c r="R34" s="357"/>
      <c r="S34" s="357"/>
      <c r="T34" s="356"/>
      <c r="U34" s="40"/>
      <c r="V34" s="1371"/>
      <c r="W34" s="281"/>
      <c r="X34" s="355"/>
      <c r="Y34" s="354"/>
      <c r="Z34" s="343"/>
      <c r="AA34" s="343"/>
    </row>
    <row r="35" spans="1:27" s="284" customFormat="1" ht="38.5" customHeight="1" x14ac:dyDescent="0.35">
      <c r="A35" s="299"/>
      <c r="B35" s="1559"/>
      <c r="C35" s="1588"/>
      <c r="D35" s="1556"/>
      <c r="E35" s="1360"/>
      <c r="F35" s="1360"/>
      <c r="G35" s="272">
        <v>22</v>
      </c>
      <c r="H35" s="1339" t="s">
        <v>323</v>
      </c>
      <c r="I35" s="359">
        <v>0.01</v>
      </c>
      <c r="J35" s="357"/>
      <c r="K35" s="356"/>
      <c r="L35" s="356"/>
      <c r="M35" s="356"/>
      <c r="N35" s="356"/>
      <c r="O35" s="356"/>
      <c r="P35" s="358">
        <v>1</v>
      </c>
      <c r="Q35" s="357"/>
      <c r="R35" s="357"/>
      <c r="S35" s="357"/>
      <c r="T35" s="356"/>
      <c r="U35" s="40"/>
      <c r="V35" s="1371"/>
      <c r="W35" s="281"/>
      <c r="X35" s="355"/>
      <c r="Y35" s="354"/>
      <c r="Z35" s="343"/>
      <c r="AA35" s="343"/>
    </row>
    <row r="36" spans="1:27" s="284" customFormat="1" ht="70.5" customHeight="1" x14ac:dyDescent="0.35">
      <c r="A36" s="299"/>
      <c r="B36" s="1336" t="s">
        <v>322</v>
      </c>
      <c r="C36" s="1333">
        <v>1</v>
      </c>
      <c r="D36" s="1332" t="s">
        <v>321</v>
      </c>
      <c r="E36" s="1360"/>
      <c r="F36" s="1360"/>
      <c r="G36" s="272">
        <v>23</v>
      </c>
      <c r="H36" s="1339" t="s">
        <v>320</v>
      </c>
      <c r="I36" s="288">
        <v>0.1</v>
      </c>
      <c r="J36" s="320"/>
      <c r="K36" s="281"/>
      <c r="L36" s="281"/>
      <c r="M36" s="281"/>
      <c r="N36" s="281"/>
      <c r="O36" s="281"/>
      <c r="P36" s="351">
        <v>0.5</v>
      </c>
      <c r="Q36" s="287">
        <v>1</v>
      </c>
      <c r="R36" s="320"/>
      <c r="S36" s="320"/>
      <c r="T36" s="281"/>
      <c r="U36" s="345"/>
      <c r="V36" s="1331"/>
      <c r="W36" s="281"/>
      <c r="X36" s="72"/>
      <c r="Y36" s="344"/>
      <c r="Z36" s="343"/>
      <c r="AA36" s="343"/>
    </row>
    <row r="37" spans="1:27" s="284" customFormat="1" ht="42" customHeight="1" x14ac:dyDescent="0.35">
      <c r="A37" s="299"/>
      <c r="B37" s="1336" t="s">
        <v>319</v>
      </c>
      <c r="C37" s="347">
        <v>1</v>
      </c>
      <c r="D37" s="1341" t="s">
        <v>318</v>
      </c>
      <c r="E37" s="1360"/>
      <c r="F37" s="1360"/>
      <c r="G37" s="272">
        <v>24</v>
      </c>
      <c r="H37" s="1339" t="s">
        <v>317</v>
      </c>
      <c r="I37" s="288">
        <v>0.02</v>
      </c>
      <c r="J37" s="320"/>
      <c r="K37" s="281"/>
      <c r="L37" s="281"/>
      <c r="M37" s="281"/>
      <c r="N37" s="281"/>
      <c r="O37" s="281"/>
      <c r="P37" s="281"/>
      <c r="Q37" s="287">
        <v>1</v>
      </c>
      <c r="R37" s="320"/>
      <c r="S37" s="320"/>
      <c r="T37" s="281"/>
      <c r="U37" s="345"/>
      <c r="V37" s="1331"/>
      <c r="W37" s="281"/>
      <c r="X37" s="72"/>
      <c r="Y37" s="286" t="s">
        <v>316</v>
      </c>
      <c r="Z37" s="353">
        <v>150000</v>
      </c>
      <c r="AA37" s="285"/>
    </row>
    <row r="38" spans="1:27" s="284" customFormat="1" ht="57.65" customHeight="1" x14ac:dyDescent="0.35">
      <c r="A38" s="299"/>
      <c r="B38" s="1336" t="s">
        <v>315</v>
      </c>
      <c r="C38" s="347">
        <v>1</v>
      </c>
      <c r="D38" s="1341" t="s">
        <v>314</v>
      </c>
      <c r="E38" s="1360"/>
      <c r="F38" s="1360"/>
      <c r="G38" s="272">
        <v>25</v>
      </c>
      <c r="H38" s="1339" t="s">
        <v>313</v>
      </c>
      <c r="I38" s="288">
        <v>0.03</v>
      </c>
      <c r="J38" s="320"/>
      <c r="K38" s="281"/>
      <c r="L38" s="281"/>
      <c r="M38" s="281"/>
      <c r="N38" s="281"/>
      <c r="O38" s="281"/>
      <c r="P38" s="351">
        <v>0.5</v>
      </c>
      <c r="Q38" s="287">
        <v>1</v>
      </c>
      <c r="R38" s="320"/>
      <c r="S38" s="320"/>
      <c r="T38" s="281"/>
      <c r="U38" s="345"/>
      <c r="V38" s="1331"/>
      <c r="W38" s="281"/>
      <c r="X38" s="72"/>
      <c r="Y38" s="344"/>
      <c r="Z38" s="343"/>
      <c r="AA38" s="343"/>
    </row>
    <row r="39" spans="1:27" s="284" customFormat="1" ht="63" customHeight="1" x14ac:dyDescent="0.35">
      <c r="A39" s="299"/>
      <c r="B39" s="1372" t="s">
        <v>312</v>
      </c>
      <c r="C39" s="347">
        <v>1</v>
      </c>
      <c r="D39" s="349" t="s">
        <v>311</v>
      </c>
      <c r="E39" s="1360"/>
      <c r="F39" s="1360"/>
      <c r="G39" s="272">
        <v>26</v>
      </c>
      <c r="H39" s="348" t="s">
        <v>310</v>
      </c>
      <c r="I39" s="288">
        <v>0.03</v>
      </c>
      <c r="J39" s="320"/>
      <c r="K39" s="281"/>
      <c r="L39" s="281"/>
      <c r="M39" s="281"/>
      <c r="N39" s="281"/>
      <c r="O39" s="281"/>
      <c r="P39" s="281"/>
      <c r="Q39" s="287">
        <v>1</v>
      </c>
      <c r="R39" s="320"/>
      <c r="S39" s="320"/>
      <c r="T39" s="281"/>
      <c r="U39" s="345"/>
      <c r="V39" s="1331"/>
      <c r="W39" s="281"/>
      <c r="X39" s="72"/>
      <c r="Y39" s="344"/>
      <c r="Z39" s="343"/>
      <c r="AA39" s="343"/>
    </row>
    <row r="40" spans="1:27" s="284" customFormat="1" ht="57.65" customHeight="1" x14ac:dyDescent="0.35">
      <c r="A40" s="299"/>
      <c r="B40" s="1336" t="s">
        <v>309</v>
      </c>
      <c r="C40" s="347">
        <v>1</v>
      </c>
      <c r="D40" s="346" t="s">
        <v>308</v>
      </c>
      <c r="E40" s="298"/>
      <c r="F40" s="1360"/>
      <c r="G40" s="272">
        <v>27</v>
      </c>
      <c r="H40" s="1339" t="s">
        <v>307</v>
      </c>
      <c r="I40" s="288">
        <v>0.01</v>
      </c>
      <c r="J40" s="320"/>
      <c r="K40" s="281"/>
      <c r="L40" s="281"/>
      <c r="M40" s="281"/>
      <c r="N40" s="281"/>
      <c r="O40" s="281"/>
      <c r="P40" s="281"/>
      <c r="Q40" s="287">
        <v>1</v>
      </c>
      <c r="R40" s="320"/>
      <c r="S40" s="320"/>
      <c r="T40" s="281"/>
      <c r="U40" s="345"/>
      <c r="V40" s="1331"/>
      <c r="W40" s="281"/>
      <c r="X40" s="72"/>
      <c r="Y40" s="344"/>
      <c r="Z40" s="343"/>
      <c r="AA40" s="343"/>
    </row>
    <row r="41" spans="1:27" s="284" customFormat="1" ht="47.15" customHeight="1" x14ac:dyDescent="0.4">
      <c r="A41" s="299"/>
      <c r="B41" s="1557" t="s">
        <v>306</v>
      </c>
      <c r="C41" s="1567" t="s">
        <v>195</v>
      </c>
      <c r="D41" s="1592"/>
      <c r="E41" s="342"/>
      <c r="F41" s="1360"/>
      <c r="G41" s="272">
        <v>28</v>
      </c>
      <c r="H41" s="1357" t="s">
        <v>26</v>
      </c>
      <c r="I41" s="337">
        <v>0.02</v>
      </c>
      <c r="J41" s="341"/>
      <c r="K41" s="341"/>
      <c r="L41" s="341"/>
      <c r="M41" s="341"/>
      <c r="N41" s="341"/>
      <c r="O41" s="341"/>
      <c r="P41" s="334">
        <v>0.5</v>
      </c>
      <c r="Q41" s="334">
        <v>1</v>
      </c>
      <c r="R41" s="341"/>
      <c r="S41" s="341"/>
      <c r="T41" s="341"/>
      <c r="U41" s="341"/>
      <c r="V41" s="325"/>
      <c r="W41" s="336"/>
      <c r="X41" s="336"/>
      <c r="Y41" s="323"/>
      <c r="Z41" s="322"/>
      <c r="AA41" s="322"/>
    </row>
    <row r="42" spans="1:27" s="284" customFormat="1" ht="42" customHeight="1" x14ac:dyDescent="0.4">
      <c r="A42" s="299"/>
      <c r="B42" s="1558"/>
      <c r="C42" s="1568"/>
      <c r="D42" s="1593"/>
      <c r="E42" s="299"/>
      <c r="F42" s="1360"/>
      <c r="G42" s="272">
        <v>29</v>
      </c>
      <c r="H42" s="1357" t="s">
        <v>27</v>
      </c>
      <c r="I42" s="337">
        <v>0.01</v>
      </c>
      <c r="J42" s="341"/>
      <c r="K42" s="341"/>
      <c r="L42" s="341"/>
      <c r="M42" s="341"/>
      <c r="N42" s="341"/>
      <c r="O42" s="341"/>
      <c r="P42" s="334">
        <v>0.5</v>
      </c>
      <c r="Q42" s="334">
        <v>1</v>
      </c>
      <c r="R42" s="341"/>
      <c r="S42" s="341"/>
      <c r="T42" s="341"/>
      <c r="U42" s="341"/>
      <c r="V42" s="325"/>
      <c r="W42" s="336"/>
      <c r="X42" s="336"/>
      <c r="Y42" s="323"/>
      <c r="Z42" s="322"/>
      <c r="AA42" s="322"/>
    </row>
    <row r="43" spans="1:27" s="284" customFormat="1" ht="47.5" customHeight="1" x14ac:dyDescent="0.4">
      <c r="A43" s="299"/>
      <c r="B43" s="1558"/>
      <c r="C43" s="1568"/>
      <c r="D43" s="1594"/>
      <c r="E43" s="299"/>
      <c r="F43" s="1360"/>
      <c r="G43" s="272">
        <v>30</v>
      </c>
      <c r="H43" s="1357" t="s">
        <v>28</v>
      </c>
      <c r="I43" s="337">
        <v>0.01</v>
      </c>
      <c r="J43" s="341"/>
      <c r="K43" s="341"/>
      <c r="L43" s="341"/>
      <c r="M43" s="341"/>
      <c r="N43" s="341"/>
      <c r="O43" s="341"/>
      <c r="P43" s="334">
        <v>0.5</v>
      </c>
      <c r="Q43" s="334">
        <v>1</v>
      </c>
      <c r="R43" s="341"/>
      <c r="S43" s="341"/>
      <c r="T43" s="341"/>
      <c r="U43" s="341"/>
      <c r="V43" s="325"/>
      <c r="W43" s="336"/>
      <c r="X43" s="336"/>
      <c r="Y43" s="323"/>
      <c r="Z43" s="322"/>
      <c r="AA43" s="322"/>
    </row>
    <row r="44" spans="1:27" s="284" customFormat="1" ht="23.15" customHeight="1" x14ac:dyDescent="0.4">
      <c r="A44" s="299"/>
      <c r="B44" s="1557" t="s">
        <v>305</v>
      </c>
      <c r="C44" s="1595">
        <v>0.98</v>
      </c>
      <c r="D44" s="1592"/>
      <c r="E44" s="299"/>
      <c r="F44" s="1360"/>
      <c r="G44" s="272">
        <v>31</v>
      </c>
      <c r="H44" s="1357" t="s">
        <v>156</v>
      </c>
      <c r="I44" s="337">
        <v>0.01</v>
      </c>
      <c r="J44" s="341"/>
      <c r="K44" s="341"/>
      <c r="L44" s="341"/>
      <c r="M44" s="341"/>
      <c r="N44" s="341"/>
      <c r="O44" s="341"/>
      <c r="P44" s="341"/>
      <c r="Q44" s="341"/>
      <c r="R44" s="341"/>
      <c r="S44" s="341"/>
      <c r="T44" s="341"/>
      <c r="U44" s="334">
        <v>1</v>
      </c>
      <c r="V44" s="325"/>
      <c r="W44" s="336"/>
      <c r="X44" s="336"/>
      <c r="Y44" s="323"/>
      <c r="Z44" s="322"/>
      <c r="AA44" s="322"/>
    </row>
    <row r="45" spans="1:27" s="284" customFormat="1" ht="39.65" customHeight="1" x14ac:dyDescent="0.4">
      <c r="A45" s="299"/>
      <c r="B45" s="1558"/>
      <c r="C45" s="1596"/>
      <c r="D45" s="1593"/>
      <c r="E45" s="299"/>
      <c r="F45" s="1360"/>
      <c r="G45" s="272">
        <v>32</v>
      </c>
      <c r="H45" s="1357" t="s">
        <v>235</v>
      </c>
      <c r="I45" s="337">
        <v>0.01</v>
      </c>
      <c r="J45" s="334"/>
      <c r="K45" s="334"/>
      <c r="L45" s="334"/>
      <c r="M45" s="334"/>
      <c r="N45" s="334"/>
      <c r="O45" s="334"/>
      <c r="P45" s="334"/>
      <c r="Q45" s="334"/>
      <c r="R45" s="334"/>
      <c r="S45" s="334"/>
      <c r="T45" s="334"/>
      <c r="U45" s="334">
        <v>1</v>
      </c>
      <c r="V45" s="325"/>
      <c r="W45" s="336"/>
      <c r="X45" s="336"/>
      <c r="Y45" s="323"/>
      <c r="Z45" s="322"/>
      <c r="AA45" s="322"/>
    </row>
    <row r="46" spans="1:27" s="284" customFormat="1" ht="23.15" customHeight="1" x14ac:dyDescent="0.4">
      <c r="A46" s="299"/>
      <c r="B46" s="1559"/>
      <c r="C46" s="1597"/>
      <c r="D46" s="1594"/>
      <c r="E46" s="299"/>
      <c r="F46" s="1360"/>
      <c r="G46" s="272">
        <v>33</v>
      </c>
      <c r="H46" s="1357" t="s">
        <v>29</v>
      </c>
      <c r="I46" s="337">
        <v>0.02</v>
      </c>
      <c r="J46" s="336"/>
      <c r="K46" s="334"/>
      <c r="L46" s="334">
        <v>1</v>
      </c>
      <c r="M46" s="332"/>
      <c r="N46" s="334"/>
      <c r="O46" s="334">
        <v>1</v>
      </c>
      <c r="P46" s="332"/>
      <c r="Q46" s="334"/>
      <c r="R46" s="334">
        <v>1</v>
      </c>
      <c r="S46" s="332"/>
      <c r="T46" s="334"/>
      <c r="U46" s="334">
        <v>1</v>
      </c>
      <c r="V46" s="325"/>
      <c r="W46" s="336"/>
      <c r="X46" s="336"/>
      <c r="Y46" s="323"/>
      <c r="Z46" s="322"/>
      <c r="AA46" s="322"/>
    </row>
    <row r="47" spans="1:27" s="284" customFormat="1" ht="36" x14ac:dyDescent="0.4">
      <c r="A47" s="299"/>
      <c r="B47" s="1557" t="s">
        <v>304</v>
      </c>
      <c r="C47" s="1366" t="s">
        <v>157</v>
      </c>
      <c r="D47" s="1555"/>
      <c r="E47" s="299"/>
      <c r="F47" s="1360"/>
      <c r="G47" s="272">
        <v>34</v>
      </c>
      <c r="H47" s="340" t="s">
        <v>236</v>
      </c>
      <c r="I47" s="337">
        <v>0.01</v>
      </c>
      <c r="J47" s="336"/>
      <c r="K47" s="339"/>
      <c r="L47" s="339"/>
      <c r="M47" s="339"/>
      <c r="N47" s="334"/>
      <c r="O47" s="339"/>
      <c r="P47" s="339"/>
      <c r="Q47" s="339"/>
      <c r="R47" s="339"/>
      <c r="S47" s="339"/>
      <c r="T47" s="334">
        <v>1</v>
      </c>
      <c r="U47" s="339"/>
      <c r="V47" s="1331" t="s">
        <v>261</v>
      </c>
      <c r="W47" s="281"/>
      <c r="X47" s="336"/>
      <c r="Y47" s="323"/>
      <c r="Z47" s="322"/>
      <c r="AA47" s="322"/>
    </row>
    <row r="48" spans="1:27" s="284" customFormat="1" ht="27" customHeight="1" x14ac:dyDescent="0.4">
      <c r="A48" s="299"/>
      <c r="B48" s="1559"/>
      <c r="C48" s="321"/>
      <c r="D48" s="1556"/>
      <c r="E48" s="299"/>
      <c r="F48" s="1360"/>
      <c r="G48" s="272">
        <v>35</v>
      </c>
      <c r="H48" s="1357" t="s">
        <v>30</v>
      </c>
      <c r="I48" s="337">
        <v>0.01</v>
      </c>
      <c r="J48" s="334">
        <v>1</v>
      </c>
      <c r="K48" s="334"/>
      <c r="L48" s="334"/>
      <c r="M48" s="334">
        <v>1</v>
      </c>
      <c r="N48" s="334"/>
      <c r="O48" s="334"/>
      <c r="P48" s="334">
        <v>1</v>
      </c>
      <c r="Q48" s="334"/>
      <c r="R48" s="334"/>
      <c r="S48" s="334">
        <v>1</v>
      </c>
      <c r="T48" s="334"/>
      <c r="U48" s="334"/>
      <c r="V48" s="1331" t="s">
        <v>258</v>
      </c>
      <c r="W48" s="281"/>
      <c r="X48" s="336"/>
      <c r="Y48" s="322"/>
      <c r="Z48" s="322"/>
      <c r="AA48" s="322"/>
    </row>
    <row r="49" spans="1:27" s="284" customFormat="1" ht="36" x14ac:dyDescent="0.4">
      <c r="A49" s="299"/>
      <c r="B49" s="1563" t="s">
        <v>303</v>
      </c>
      <c r="C49" s="1564">
        <v>1</v>
      </c>
      <c r="D49" s="1555"/>
      <c r="E49" s="299"/>
      <c r="F49" s="1360"/>
      <c r="G49" s="272">
        <v>36</v>
      </c>
      <c r="H49" s="1340" t="s">
        <v>179</v>
      </c>
      <c r="I49" s="335">
        <v>0.01</v>
      </c>
      <c r="J49" s="1342">
        <v>1</v>
      </c>
      <c r="K49" s="334"/>
      <c r="L49" s="334"/>
      <c r="M49" s="334">
        <v>1</v>
      </c>
      <c r="N49" s="334"/>
      <c r="O49" s="334"/>
      <c r="P49" s="334">
        <v>1</v>
      </c>
      <c r="Q49" s="334"/>
      <c r="R49" s="334"/>
      <c r="S49" s="334">
        <v>1</v>
      </c>
      <c r="T49" s="334"/>
      <c r="U49" s="334"/>
      <c r="V49" s="1539" t="s">
        <v>258</v>
      </c>
      <c r="W49" s="281"/>
      <c r="X49" s="330"/>
      <c r="Y49" s="323"/>
      <c r="Z49" s="322"/>
      <c r="AA49" s="322"/>
    </row>
    <row r="50" spans="1:27" s="284" customFormat="1" ht="25.5" customHeight="1" x14ac:dyDescent="0.4">
      <c r="A50" s="299"/>
      <c r="B50" s="1563"/>
      <c r="C50" s="1564"/>
      <c r="D50" s="1570"/>
      <c r="E50" s="299"/>
      <c r="F50" s="1360"/>
      <c r="G50" s="272">
        <v>37</v>
      </c>
      <c r="H50" s="1336" t="s">
        <v>180</v>
      </c>
      <c r="I50" s="288">
        <v>0.01</v>
      </c>
      <c r="J50" s="1342">
        <v>1</v>
      </c>
      <c r="K50" s="1342"/>
      <c r="L50" s="332"/>
      <c r="M50" s="1342">
        <v>1</v>
      </c>
      <c r="N50" s="1342"/>
      <c r="O50" s="332"/>
      <c r="P50" s="1342">
        <v>1</v>
      </c>
      <c r="Q50" s="1342"/>
      <c r="R50" s="332"/>
      <c r="S50" s="1342">
        <v>1</v>
      </c>
      <c r="T50" s="1342"/>
      <c r="U50" s="332"/>
      <c r="V50" s="1540"/>
      <c r="W50" s="331"/>
      <c r="X50" s="330"/>
      <c r="Y50" s="323"/>
      <c r="Z50" s="322"/>
      <c r="AA50" s="322"/>
    </row>
    <row r="51" spans="1:27" s="284" customFormat="1" ht="92.5" customHeight="1" x14ac:dyDescent="0.4">
      <c r="A51" s="299"/>
      <c r="B51" s="1563"/>
      <c r="C51" s="1564"/>
      <c r="D51" s="1556"/>
      <c r="E51" s="279"/>
      <c r="F51" s="298"/>
      <c r="G51" s="272">
        <v>38</v>
      </c>
      <c r="H51" s="1339" t="s">
        <v>302</v>
      </c>
      <c r="I51" s="287">
        <v>0.02</v>
      </c>
      <c r="J51" s="328"/>
      <c r="K51" s="328"/>
      <c r="L51" s="328">
        <v>0.41</v>
      </c>
      <c r="M51" s="328"/>
      <c r="N51" s="328"/>
      <c r="O51" s="328">
        <v>0.59</v>
      </c>
      <c r="P51" s="328"/>
      <c r="Q51" s="328"/>
      <c r="R51" s="328">
        <v>0.83</v>
      </c>
      <c r="S51" s="328"/>
      <c r="T51" s="328"/>
      <c r="U51" s="328">
        <v>1</v>
      </c>
      <c r="V51" s="1547"/>
      <c r="W51" s="281"/>
      <c r="X51" s="281"/>
      <c r="Y51" s="268"/>
      <c r="Z51" s="322"/>
      <c r="AA51" s="322"/>
    </row>
    <row r="52" spans="1:27" s="284" customFormat="1" ht="72" x14ac:dyDescent="0.4">
      <c r="A52" s="299"/>
      <c r="B52" s="1557" t="s">
        <v>301</v>
      </c>
      <c r="C52" s="1567" t="s">
        <v>300</v>
      </c>
      <c r="D52" s="1574"/>
      <c r="E52" s="273"/>
      <c r="F52" s="1359"/>
      <c r="G52" s="272">
        <v>39</v>
      </c>
      <c r="H52" s="297" t="s">
        <v>299</v>
      </c>
      <c r="I52" s="296">
        <v>0.01</v>
      </c>
      <c r="J52" s="287">
        <v>1</v>
      </c>
      <c r="K52" s="287"/>
      <c r="L52" s="287"/>
      <c r="M52" s="287"/>
      <c r="N52" s="287"/>
      <c r="O52" s="287"/>
      <c r="P52" s="287"/>
      <c r="Q52" s="287"/>
      <c r="R52" s="287"/>
      <c r="S52" s="320"/>
      <c r="T52" s="319"/>
      <c r="U52" s="326"/>
      <c r="V52" s="325"/>
      <c r="W52" s="318"/>
      <c r="X52" s="324"/>
      <c r="Y52" s="323"/>
      <c r="Z52" s="322"/>
      <c r="AA52" s="322"/>
    </row>
    <row r="53" spans="1:27" s="284" customFormat="1" ht="75" customHeight="1" x14ac:dyDescent="0.4">
      <c r="A53" s="299"/>
      <c r="B53" s="1558"/>
      <c r="C53" s="1568"/>
      <c r="D53" s="1575"/>
      <c r="E53" s="299"/>
      <c r="F53" s="1360"/>
      <c r="G53" s="272">
        <v>40</v>
      </c>
      <c r="H53" s="297" t="s">
        <v>298</v>
      </c>
      <c r="I53" s="287">
        <v>0.02</v>
      </c>
      <c r="J53" s="287"/>
      <c r="K53" s="287">
        <v>1</v>
      </c>
      <c r="L53" s="287">
        <v>1</v>
      </c>
      <c r="M53" s="287">
        <v>1</v>
      </c>
      <c r="N53" s="287">
        <v>1</v>
      </c>
      <c r="O53" s="287">
        <v>1</v>
      </c>
      <c r="P53" s="287">
        <v>1</v>
      </c>
      <c r="Q53" s="287">
        <v>1</v>
      </c>
      <c r="R53" s="287">
        <v>1</v>
      </c>
      <c r="S53" s="320"/>
      <c r="T53" s="319"/>
      <c r="U53" s="326"/>
      <c r="V53" s="325"/>
      <c r="W53" s="318"/>
      <c r="X53" s="324"/>
      <c r="Y53" s="323"/>
      <c r="Z53" s="322"/>
      <c r="AA53" s="322"/>
    </row>
    <row r="54" spans="1:27" s="284" customFormat="1" ht="79" customHeight="1" x14ac:dyDescent="0.4">
      <c r="A54" s="299"/>
      <c r="B54" s="321"/>
      <c r="C54" s="321"/>
      <c r="D54" s="1576"/>
      <c r="E54" s="279" t="s">
        <v>297</v>
      </c>
      <c r="F54" s="298"/>
      <c r="G54" s="272">
        <v>41</v>
      </c>
      <c r="H54" s="297" t="s">
        <v>296</v>
      </c>
      <c r="I54" s="287">
        <v>0.01</v>
      </c>
      <c r="J54" s="319"/>
      <c r="K54" s="320"/>
      <c r="L54" s="319"/>
      <c r="M54" s="319"/>
      <c r="N54" s="319"/>
      <c r="O54" s="319"/>
      <c r="P54" s="319"/>
      <c r="Q54" s="320"/>
      <c r="R54" s="320"/>
      <c r="S54" s="287">
        <v>1</v>
      </c>
      <c r="T54" s="319"/>
      <c r="U54" s="319"/>
      <c r="V54" s="293"/>
      <c r="W54" s="318"/>
      <c r="X54" s="291"/>
      <c r="Y54" s="290"/>
      <c r="Z54" s="289"/>
      <c r="AA54" s="289"/>
    </row>
    <row r="55" spans="1:27" s="284" customFormat="1" ht="61.5" customHeight="1" x14ac:dyDescent="0.4">
      <c r="A55" s="299"/>
      <c r="B55" s="1565" t="s">
        <v>295</v>
      </c>
      <c r="C55" s="1562" t="s">
        <v>294</v>
      </c>
      <c r="D55" s="300" t="s">
        <v>293</v>
      </c>
      <c r="E55" s="299"/>
      <c r="F55" s="1360"/>
      <c r="G55" s="272">
        <v>42</v>
      </c>
      <c r="H55" s="316" t="s">
        <v>292</v>
      </c>
      <c r="I55" s="312">
        <v>0.02</v>
      </c>
      <c r="J55" s="315"/>
      <c r="K55" s="315"/>
      <c r="L55" s="314"/>
      <c r="M55" s="313"/>
      <c r="N55" s="311"/>
      <c r="O55" s="311"/>
      <c r="P55" s="311"/>
      <c r="Q55" s="313"/>
      <c r="R55" s="313"/>
      <c r="S55" s="313"/>
      <c r="T55" s="312">
        <v>1</v>
      </c>
      <c r="U55" s="311"/>
      <c r="V55" s="310"/>
      <c r="W55" s="309"/>
      <c r="X55" s="308"/>
      <c r="Y55" s="307"/>
      <c r="Z55" s="306"/>
      <c r="AA55" s="306"/>
    </row>
    <row r="56" spans="1:27" s="284" customFormat="1" ht="58" customHeight="1" x14ac:dyDescent="0.4">
      <c r="A56" s="299"/>
      <c r="B56" s="1565"/>
      <c r="C56" s="1562"/>
      <c r="D56" s="300"/>
      <c r="E56" s="299"/>
      <c r="F56" s="1360"/>
      <c r="G56" s="272">
        <v>43</v>
      </c>
      <c r="H56" s="297" t="s">
        <v>291</v>
      </c>
      <c r="I56" s="296">
        <v>0.01</v>
      </c>
      <c r="J56" s="304"/>
      <c r="K56" s="302"/>
      <c r="L56" s="305"/>
      <c r="M56" s="303"/>
      <c r="N56" s="303"/>
      <c r="O56" s="302"/>
      <c r="P56" s="302"/>
      <c r="Q56" s="302"/>
      <c r="R56" s="302"/>
      <c r="S56" s="302"/>
      <c r="T56" s="302"/>
      <c r="U56" s="294">
        <v>1</v>
      </c>
      <c r="V56" s="293"/>
      <c r="W56" s="292"/>
      <c r="X56" s="291"/>
      <c r="Y56" s="290"/>
      <c r="Z56" s="289"/>
      <c r="AA56" s="289"/>
    </row>
    <row r="57" spans="1:27" s="284" customFormat="1" ht="53.5" customHeight="1" x14ac:dyDescent="0.4">
      <c r="A57" s="299"/>
      <c r="B57" s="1565"/>
      <c r="C57" s="1562"/>
      <c r="D57" s="300"/>
      <c r="E57" s="299"/>
      <c r="F57" s="1360"/>
      <c r="G57" s="272">
        <v>44</v>
      </c>
      <c r="H57" s="297" t="s">
        <v>290</v>
      </c>
      <c r="I57" s="296">
        <v>0.01</v>
      </c>
      <c r="J57" s="304">
        <v>1</v>
      </c>
      <c r="K57" s="304">
        <v>1</v>
      </c>
      <c r="L57" s="304">
        <v>1</v>
      </c>
      <c r="M57" s="304">
        <v>1</v>
      </c>
      <c r="N57" s="304">
        <v>1</v>
      </c>
      <c r="O57" s="304">
        <v>1</v>
      </c>
      <c r="P57" s="304">
        <v>1</v>
      </c>
      <c r="Q57" s="303"/>
      <c r="R57" s="303"/>
      <c r="S57" s="303"/>
      <c r="T57" s="302"/>
      <c r="U57" s="302"/>
      <c r="V57" s="293"/>
      <c r="W57" s="292"/>
      <c r="X57" s="291"/>
      <c r="Y57" s="290"/>
      <c r="Z57" s="289"/>
      <c r="AA57" s="289"/>
    </row>
    <row r="58" spans="1:27" s="284" customFormat="1" ht="41.15" customHeight="1" x14ac:dyDescent="0.4">
      <c r="A58" s="299"/>
      <c r="B58" s="1565"/>
      <c r="C58" s="301"/>
      <c r="D58" s="300"/>
      <c r="E58" s="299"/>
      <c r="F58" s="1360"/>
      <c r="G58" s="272">
        <v>45</v>
      </c>
      <c r="H58" s="297" t="s">
        <v>289</v>
      </c>
      <c r="I58" s="296">
        <v>0.01</v>
      </c>
      <c r="J58" s="287"/>
      <c r="K58" s="294"/>
      <c r="L58" s="296"/>
      <c r="M58" s="294"/>
      <c r="N58" s="296"/>
      <c r="O58" s="296"/>
      <c r="P58" s="296"/>
      <c r="Q58" s="294">
        <v>1</v>
      </c>
      <c r="R58" s="294"/>
      <c r="S58" s="294"/>
      <c r="T58" s="287"/>
      <c r="U58" s="287"/>
      <c r="V58" s="293"/>
      <c r="W58" s="292"/>
      <c r="X58" s="291"/>
      <c r="Y58" s="290"/>
      <c r="Z58" s="289"/>
      <c r="AA58" s="289"/>
    </row>
    <row r="59" spans="1:27" s="284" customFormat="1" ht="26.5" customHeight="1" x14ac:dyDescent="0.4">
      <c r="A59" s="299"/>
      <c r="B59" s="1565"/>
      <c r="C59" s="301"/>
      <c r="D59" s="300"/>
      <c r="E59" s="299"/>
      <c r="F59" s="1360"/>
      <c r="G59" s="272">
        <v>46</v>
      </c>
      <c r="H59" s="297" t="s">
        <v>288</v>
      </c>
      <c r="I59" s="296">
        <v>0.02</v>
      </c>
      <c r="J59" s="287"/>
      <c r="K59" s="294"/>
      <c r="L59" s="294"/>
      <c r="M59" s="294"/>
      <c r="N59" s="296"/>
      <c r="O59" s="294"/>
      <c r="P59" s="296"/>
      <c r="Q59" s="294"/>
      <c r="R59" s="294">
        <v>0.5</v>
      </c>
      <c r="S59" s="294">
        <v>1</v>
      </c>
      <c r="T59" s="287"/>
      <c r="U59" s="287"/>
      <c r="V59" s="293"/>
      <c r="W59" s="292"/>
      <c r="X59" s="291"/>
      <c r="Y59" s="290"/>
      <c r="Z59" s="289"/>
      <c r="AA59" s="289"/>
    </row>
    <row r="60" spans="1:27" s="284" customFormat="1" ht="55.5" customHeight="1" x14ac:dyDescent="0.4">
      <c r="A60" s="279"/>
      <c r="B60" s="1566"/>
      <c r="C60" s="301"/>
      <c r="D60" s="300"/>
      <c r="E60" s="299"/>
      <c r="F60" s="298"/>
      <c r="G60" s="272">
        <v>47</v>
      </c>
      <c r="H60" s="297" t="s">
        <v>287</v>
      </c>
      <c r="I60" s="296">
        <v>0.02</v>
      </c>
      <c r="J60" s="287"/>
      <c r="K60" s="294"/>
      <c r="L60" s="294"/>
      <c r="M60" s="296"/>
      <c r="N60" s="296"/>
      <c r="O60" s="294"/>
      <c r="P60" s="294"/>
      <c r="Q60" s="294"/>
      <c r="R60" s="294"/>
      <c r="S60" s="295"/>
      <c r="T60" s="294">
        <v>0.5</v>
      </c>
      <c r="U60" s="294">
        <v>1</v>
      </c>
      <c r="V60" s="293"/>
      <c r="W60" s="292"/>
      <c r="X60" s="291"/>
      <c r="Y60" s="290"/>
      <c r="Z60" s="289"/>
      <c r="AA60" s="289"/>
    </row>
    <row r="61" spans="1:27" s="284" customFormat="1" ht="120" customHeight="1" x14ac:dyDescent="0.35">
      <c r="A61" s="1539" t="s">
        <v>286</v>
      </c>
      <c r="B61" s="1539" t="s">
        <v>285</v>
      </c>
      <c r="C61" s="1560">
        <v>1</v>
      </c>
      <c r="D61" s="1553" t="s">
        <v>284</v>
      </c>
      <c r="E61" s="1553">
        <v>0.25</v>
      </c>
      <c r="F61" s="1555" t="s">
        <v>283</v>
      </c>
      <c r="G61" s="272">
        <v>48</v>
      </c>
      <c r="H61" s="1339" t="s">
        <v>282</v>
      </c>
      <c r="I61" s="359">
        <v>0.95</v>
      </c>
      <c r="J61" s="287"/>
      <c r="K61" s="287"/>
      <c r="L61" s="287">
        <v>0.3</v>
      </c>
      <c r="M61" s="287"/>
      <c r="N61" s="287"/>
      <c r="O61" s="287">
        <v>0.6</v>
      </c>
      <c r="P61" s="287"/>
      <c r="Q61" s="287"/>
      <c r="R61" s="287"/>
      <c r="S61" s="287">
        <v>0.85</v>
      </c>
      <c r="T61" s="287"/>
      <c r="U61" s="287">
        <v>1</v>
      </c>
      <c r="V61" s="1339"/>
      <c r="W61" s="281" t="s">
        <v>281</v>
      </c>
      <c r="X61" s="1390" t="s">
        <v>280</v>
      </c>
      <c r="Y61" s="1389" t="s">
        <v>1790</v>
      </c>
      <c r="Z61" s="1388">
        <v>2180000</v>
      </c>
      <c r="AA61" s="1387"/>
    </row>
    <row r="62" spans="1:27" s="284" customFormat="1" ht="33.75" customHeight="1" x14ac:dyDescent="0.35">
      <c r="A62" s="1547"/>
      <c r="B62" s="1547"/>
      <c r="C62" s="1561"/>
      <c r="D62" s="1554"/>
      <c r="E62" s="1554"/>
      <c r="F62" s="1556"/>
      <c r="G62" s="317">
        <v>49</v>
      </c>
      <c r="H62" s="1339" t="s">
        <v>1789</v>
      </c>
      <c r="I62" s="288">
        <v>0.05</v>
      </c>
      <c r="J62" s="287"/>
      <c r="K62" s="287"/>
      <c r="L62" s="287"/>
      <c r="M62" s="287">
        <v>1</v>
      </c>
      <c r="N62" s="287"/>
      <c r="O62" s="287"/>
      <c r="P62" s="287"/>
      <c r="Q62" s="287"/>
      <c r="R62" s="287"/>
      <c r="S62" s="287"/>
      <c r="T62" s="287"/>
      <c r="U62" s="287"/>
      <c r="V62" s="279"/>
      <c r="W62" s="1386"/>
      <c r="X62" s="1385"/>
      <c r="Y62" s="1384"/>
      <c r="Z62" s="1383">
        <v>1100000</v>
      </c>
      <c r="AA62" s="1382"/>
    </row>
    <row r="63" spans="1:27" s="267" customFormat="1" ht="69.75" customHeight="1" x14ac:dyDescent="0.4">
      <c r="A63" s="1509" t="s">
        <v>279</v>
      </c>
      <c r="B63" s="1569" t="s">
        <v>278</v>
      </c>
      <c r="C63" s="1527" t="s">
        <v>277</v>
      </c>
      <c r="D63" s="1527" t="s">
        <v>276</v>
      </c>
      <c r="E63" s="1577">
        <v>0.05</v>
      </c>
      <c r="F63" s="1509" t="s">
        <v>275</v>
      </c>
      <c r="G63" s="272">
        <v>50</v>
      </c>
      <c r="H63" s="1339" t="s">
        <v>274</v>
      </c>
      <c r="I63" s="271">
        <v>0.1</v>
      </c>
      <c r="J63" s="276"/>
      <c r="K63" s="276"/>
      <c r="L63" s="276">
        <v>1</v>
      </c>
      <c r="M63" s="276"/>
      <c r="N63" s="276"/>
      <c r="O63" s="276">
        <v>1</v>
      </c>
      <c r="P63" s="276"/>
      <c r="Q63" s="276"/>
      <c r="R63" s="276">
        <v>1</v>
      </c>
      <c r="S63" s="276"/>
      <c r="T63" s="276"/>
      <c r="U63" s="276">
        <v>1</v>
      </c>
      <c r="V63" s="1371" t="s">
        <v>261</v>
      </c>
      <c r="W63" s="282" t="s">
        <v>273</v>
      </c>
      <c r="X63" s="281" t="s">
        <v>272</v>
      </c>
      <c r="Y63" s="1339"/>
      <c r="Z63" s="1339"/>
      <c r="AA63" s="268"/>
    </row>
    <row r="64" spans="1:27" s="267" customFormat="1" ht="50.15" customHeight="1" x14ac:dyDescent="0.4">
      <c r="A64" s="1509"/>
      <c r="B64" s="1569"/>
      <c r="C64" s="1527"/>
      <c r="D64" s="1527"/>
      <c r="E64" s="1577"/>
      <c r="F64" s="1509"/>
      <c r="G64" s="272">
        <v>51</v>
      </c>
      <c r="H64" s="1339" t="s">
        <v>271</v>
      </c>
      <c r="I64" s="271">
        <v>0.25</v>
      </c>
      <c r="J64" s="270">
        <v>1</v>
      </c>
      <c r="K64" s="270">
        <v>1</v>
      </c>
      <c r="L64" s="270">
        <v>1</v>
      </c>
      <c r="M64" s="270">
        <v>1</v>
      </c>
      <c r="N64" s="270">
        <v>1</v>
      </c>
      <c r="O64" s="270">
        <v>1</v>
      </c>
      <c r="P64" s="270">
        <v>1</v>
      </c>
      <c r="Q64" s="270">
        <v>1</v>
      </c>
      <c r="R64" s="270">
        <v>1</v>
      </c>
      <c r="S64" s="270">
        <v>1</v>
      </c>
      <c r="T64" s="270">
        <v>1</v>
      </c>
      <c r="U64" s="270">
        <v>1</v>
      </c>
      <c r="V64" s="1371" t="s">
        <v>258</v>
      </c>
      <c r="W64" s="282" t="s">
        <v>270</v>
      </c>
      <c r="X64" s="281" t="s">
        <v>269</v>
      </c>
      <c r="Y64" s="1339"/>
      <c r="Z64" s="1339"/>
      <c r="AA64" s="268"/>
    </row>
    <row r="65" spans="1:27" s="267" customFormat="1" ht="36" x14ac:dyDescent="0.4">
      <c r="A65" s="1509"/>
      <c r="B65" s="1339" t="s">
        <v>268</v>
      </c>
      <c r="C65" s="1337">
        <v>1</v>
      </c>
      <c r="D65" s="1332" t="s">
        <v>267</v>
      </c>
      <c r="E65" s="1577"/>
      <c r="F65" s="1509"/>
      <c r="G65" s="272">
        <v>52</v>
      </c>
      <c r="H65" s="1339" t="s">
        <v>266</v>
      </c>
      <c r="I65" s="271">
        <v>0.15</v>
      </c>
      <c r="J65" s="270">
        <v>1</v>
      </c>
      <c r="K65" s="270">
        <v>1</v>
      </c>
      <c r="L65" s="270">
        <v>1</v>
      </c>
      <c r="M65" s="270">
        <v>1</v>
      </c>
      <c r="N65" s="270">
        <v>1</v>
      </c>
      <c r="O65" s="270">
        <v>1</v>
      </c>
      <c r="P65" s="270">
        <v>1</v>
      </c>
      <c r="Q65" s="270">
        <v>1</v>
      </c>
      <c r="R65" s="270">
        <v>1</v>
      </c>
      <c r="S65" s="270">
        <v>1</v>
      </c>
      <c r="T65" s="270">
        <v>1</v>
      </c>
      <c r="U65" s="270">
        <v>1</v>
      </c>
      <c r="V65" s="1371" t="s">
        <v>258</v>
      </c>
      <c r="W65" s="279"/>
      <c r="X65" s="279"/>
      <c r="Y65" s="1339"/>
      <c r="Z65" s="1339"/>
      <c r="AA65" s="268"/>
    </row>
    <row r="66" spans="1:27" s="267" customFormat="1" ht="36" x14ac:dyDescent="0.4">
      <c r="A66" s="1509"/>
      <c r="B66" s="1539" t="s">
        <v>265</v>
      </c>
      <c r="C66" s="1555" t="s">
        <v>264</v>
      </c>
      <c r="D66" s="1555" t="s">
        <v>263</v>
      </c>
      <c r="E66" s="1577"/>
      <c r="F66" s="1509"/>
      <c r="G66" s="272">
        <v>53</v>
      </c>
      <c r="H66" s="1339" t="s">
        <v>262</v>
      </c>
      <c r="I66" s="271">
        <v>0.1</v>
      </c>
      <c r="J66" s="276"/>
      <c r="K66" s="276"/>
      <c r="L66" s="276">
        <v>1</v>
      </c>
      <c r="M66" s="276"/>
      <c r="N66" s="276"/>
      <c r="O66" s="276">
        <v>1</v>
      </c>
      <c r="P66" s="276"/>
      <c r="Q66" s="276"/>
      <c r="R66" s="276">
        <v>1</v>
      </c>
      <c r="S66" s="276"/>
      <c r="T66" s="276"/>
      <c r="U66" s="276">
        <v>1</v>
      </c>
      <c r="V66" s="1361" t="s">
        <v>261</v>
      </c>
      <c r="W66" s="1335"/>
      <c r="X66" s="1339"/>
      <c r="Y66" s="1339"/>
      <c r="Z66" s="1339"/>
      <c r="AA66" s="268"/>
    </row>
    <row r="67" spans="1:27" s="267" customFormat="1" ht="36" x14ac:dyDescent="0.4">
      <c r="A67" s="1509"/>
      <c r="B67" s="1540"/>
      <c r="C67" s="1570"/>
      <c r="D67" s="1570"/>
      <c r="E67" s="1577"/>
      <c r="F67" s="1509"/>
      <c r="G67" s="272">
        <v>54</v>
      </c>
      <c r="H67" s="1339" t="s">
        <v>260</v>
      </c>
      <c r="I67" s="277">
        <v>0.25</v>
      </c>
      <c r="J67" s="275"/>
      <c r="K67" s="275"/>
      <c r="L67" s="275"/>
      <c r="M67" s="275"/>
      <c r="N67" s="275"/>
      <c r="O67" s="275"/>
      <c r="P67" s="275"/>
      <c r="Q67" s="275"/>
      <c r="R67" s="275"/>
      <c r="S67" s="275"/>
      <c r="T67" s="276">
        <v>1</v>
      </c>
      <c r="U67" s="275"/>
      <c r="V67" s="1361" t="s">
        <v>258</v>
      </c>
      <c r="W67" s="1334"/>
      <c r="X67" s="273"/>
      <c r="Y67" s="1339"/>
      <c r="Z67" s="1339"/>
      <c r="AA67" s="268"/>
    </row>
    <row r="68" spans="1:27" s="267" customFormat="1" ht="36" x14ac:dyDescent="0.4">
      <c r="A68" s="1509"/>
      <c r="B68" s="1547"/>
      <c r="C68" s="1556"/>
      <c r="D68" s="1556"/>
      <c r="E68" s="1577"/>
      <c r="F68" s="1509"/>
      <c r="G68" s="272">
        <v>55</v>
      </c>
      <c r="H68" s="1339" t="s">
        <v>259</v>
      </c>
      <c r="I68" s="271">
        <v>0.15</v>
      </c>
      <c r="J68" s="270">
        <v>1</v>
      </c>
      <c r="K68" s="270">
        <v>1</v>
      </c>
      <c r="L68" s="270">
        <v>1</v>
      </c>
      <c r="M68" s="270">
        <v>1</v>
      </c>
      <c r="N68" s="270">
        <v>1</v>
      </c>
      <c r="O68" s="270">
        <v>1</v>
      </c>
      <c r="P68" s="270">
        <v>1</v>
      </c>
      <c r="Q68" s="270">
        <v>1</v>
      </c>
      <c r="R68" s="270">
        <v>1</v>
      </c>
      <c r="S68" s="270">
        <v>1</v>
      </c>
      <c r="T68" s="270">
        <v>1</v>
      </c>
      <c r="U68" s="270">
        <v>1</v>
      </c>
      <c r="V68" s="269" t="s">
        <v>258</v>
      </c>
      <c r="W68" s="1339"/>
      <c r="X68" s="1339"/>
      <c r="Y68" s="1339"/>
      <c r="Z68" s="1339"/>
      <c r="AA68" s="268"/>
    </row>
    <row r="69" spans="1:27" s="49" customFormat="1" ht="20.25" customHeight="1" x14ac:dyDescent="0.35">
      <c r="G69" s="266"/>
      <c r="I69" s="265"/>
      <c r="V69" s="264"/>
      <c r="Z69" s="263">
        <f>SUM(Z14:Z68)</f>
        <v>5447500</v>
      </c>
    </row>
    <row r="70" spans="1:27" x14ac:dyDescent="0.35">
      <c r="Z70" s="1381"/>
    </row>
  </sheetData>
  <mergeCells count="82">
    <mergeCell ref="X23:X25"/>
    <mergeCell ref="D47:D48"/>
    <mergeCell ref="D44:D46"/>
    <mergeCell ref="C44:C46"/>
    <mergeCell ref="D41:D43"/>
    <mergeCell ref="D21:D23"/>
    <mergeCell ref="F14:F30"/>
    <mergeCell ref="C15:C18"/>
    <mergeCell ref="D15:D18"/>
    <mergeCell ref="C24:C27"/>
    <mergeCell ref="A11:A13"/>
    <mergeCell ref="C11:C13"/>
    <mergeCell ref="D11:D13"/>
    <mergeCell ref="B41:B43"/>
    <mergeCell ref="C41:C43"/>
    <mergeCell ref="C34:C35"/>
    <mergeCell ref="B21:B23"/>
    <mergeCell ref="B31:B33"/>
    <mergeCell ref="B34:B35"/>
    <mergeCell ref="Z11:Z13"/>
    <mergeCell ref="AA11:AA13"/>
    <mergeCell ref="J12:L12"/>
    <mergeCell ref="M12:O12"/>
    <mergeCell ref="P12:R12"/>
    <mergeCell ref="S12:U12"/>
    <mergeCell ref="W12:W13"/>
    <mergeCell ref="X12:X13"/>
    <mergeCell ref="W11:X11"/>
    <mergeCell ref="V11:V12"/>
    <mergeCell ref="H11:H13"/>
    <mergeCell ref="I11:I13"/>
    <mergeCell ref="J11:U11"/>
    <mergeCell ref="F11:F13"/>
    <mergeCell ref="Y11:Y13"/>
    <mergeCell ref="F63:F68"/>
    <mergeCell ref="E63:E68"/>
    <mergeCell ref="B7:X7"/>
    <mergeCell ref="B8:AA8"/>
    <mergeCell ref="B9:AA9"/>
    <mergeCell ref="G10:H10"/>
    <mergeCell ref="J10:U10"/>
    <mergeCell ref="C28:C30"/>
    <mergeCell ref="D28:D30"/>
    <mergeCell ref="C19:C20"/>
    <mergeCell ref="D19:D20"/>
    <mergeCell ref="C21:C23"/>
    <mergeCell ref="B15:B18"/>
    <mergeCell ref="B28:B30"/>
    <mergeCell ref="B19:B20"/>
    <mergeCell ref="B11:B13"/>
    <mergeCell ref="E11:E13"/>
    <mergeCell ref="G11:G13"/>
    <mergeCell ref="B52:B53"/>
    <mergeCell ref="D52:D54"/>
    <mergeCell ref="D49:D51"/>
    <mergeCell ref="D24:D27"/>
    <mergeCell ref="D31:D33"/>
    <mergeCell ref="D34:D35"/>
    <mergeCell ref="B24:B27"/>
    <mergeCell ref="A63:A68"/>
    <mergeCell ref="B63:B64"/>
    <mergeCell ref="C63:C64"/>
    <mergeCell ref="D63:D64"/>
    <mergeCell ref="B66:B68"/>
    <mergeCell ref="C66:C68"/>
    <mergeCell ref="D66:D68"/>
    <mergeCell ref="A5:AA5"/>
    <mergeCell ref="A6:AA6"/>
    <mergeCell ref="E61:E62"/>
    <mergeCell ref="F61:F62"/>
    <mergeCell ref="B44:B46"/>
    <mergeCell ref="A61:A62"/>
    <mergeCell ref="B61:B62"/>
    <mergeCell ref="C61:C62"/>
    <mergeCell ref="D61:D62"/>
    <mergeCell ref="V49:V51"/>
    <mergeCell ref="C55:C57"/>
    <mergeCell ref="B49:B51"/>
    <mergeCell ref="C49:C51"/>
    <mergeCell ref="B47:B48"/>
    <mergeCell ref="B55:B60"/>
    <mergeCell ref="C52:C53"/>
  </mergeCells>
  <dataValidations count="1">
    <dataValidation allowBlank="1" showInputMessage="1" showErrorMessage="1" promptTitle="Riesgo Asociado" prompt="Incluya aquí los eventos que puedan entorpecer la realización del producto" sqref="Y3"/>
  </dataValidations>
  <printOptions horizontalCentered="1"/>
  <pageMargins left="0.23622047244094491" right="0.23622047244094491" top="0.47244094488188981" bottom="0.39370078740157483" header="0.31496062992125984" footer="0.19685039370078741"/>
  <pageSetup paperSize="5" scale="35" orientation="landscape" r:id="rId1"/>
  <rowBreaks count="2" manualBreakCount="2">
    <brk id="33" max="26" man="1"/>
    <brk id="62" max="2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A37"/>
  <sheetViews>
    <sheetView showGridLines="0" view="pageBreakPreview" zoomScale="25" zoomScaleNormal="60" zoomScaleSheetLayoutView="25" workbookViewId="0">
      <selection activeCell="B7" sqref="B7:X7"/>
    </sheetView>
  </sheetViews>
  <sheetFormatPr baseColWidth="10" defaultColWidth="11.453125" defaultRowHeight="15.5" x14ac:dyDescent="0.35"/>
  <cols>
    <col min="1" max="1" width="40.1796875" style="2" customWidth="1"/>
    <col min="2" max="2" width="23.7265625" style="2" customWidth="1"/>
    <col min="3" max="3" width="30.7265625" style="2" customWidth="1"/>
    <col min="4" max="4" width="22" style="2" customWidth="1"/>
    <col min="5" max="5" width="7.81640625" style="2" customWidth="1"/>
    <col min="6" max="6" width="24.7265625" style="20" customWidth="1"/>
    <col min="7" max="7" width="7" style="2" customWidth="1"/>
    <col min="8" max="8" width="51.7265625" style="2" customWidth="1"/>
    <col min="9" max="9" width="7" style="2" bestFit="1" customWidth="1"/>
    <col min="10" max="21" width="5.26953125" style="2" bestFit="1" customWidth="1"/>
    <col min="22" max="22" width="19" style="2" customWidth="1"/>
    <col min="23" max="23" width="29.54296875" style="2" customWidth="1"/>
    <col min="24" max="24" width="24" style="2" customWidth="1"/>
    <col min="25" max="25" width="23.81640625" style="2" customWidth="1"/>
    <col min="26" max="26" width="18.26953125" style="2" customWidth="1"/>
    <col min="27" max="27" width="15.54296875" style="2" customWidth="1"/>
    <col min="28" max="28" width="5.36328125" style="2" customWidth="1"/>
    <col min="29" max="30" width="11.453125" style="2"/>
    <col min="31" max="31" width="11.1796875" style="2" customWidth="1"/>
    <col min="32" max="16384" width="11.453125" style="2"/>
  </cols>
  <sheetData>
    <row r="2" spans="1:183" ht="18.75" customHeight="1" x14ac:dyDescent="0.35">
      <c r="A2" s="1"/>
      <c r="B2" s="1"/>
      <c r="C2" s="1"/>
      <c r="D2" s="1"/>
      <c r="E2" s="1"/>
      <c r="F2" s="907"/>
      <c r="G2" s="1"/>
      <c r="H2" s="1"/>
      <c r="I2" s="1"/>
      <c r="J2" s="1"/>
      <c r="K2" s="1"/>
      <c r="L2" s="1"/>
      <c r="M2" s="1"/>
      <c r="N2" s="1"/>
      <c r="O2" s="1"/>
      <c r="P2" s="1"/>
      <c r="Q2" s="1"/>
      <c r="R2" s="1"/>
      <c r="S2" s="1"/>
      <c r="T2" s="1"/>
      <c r="U2" s="1"/>
      <c r="W2" s="1"/>
      <c r="X2" s="1"/>
    </row>
    <row r="3" spans="1:183" x14ac:dyDescent="0.35">
      <c r="A3" s="1"/>
      <c r="B3" s="1"/>
      <c r="C3" s="1"/>
      <c r="D3" s="1"/>
      <c r="E3" s="1"/>
      <c r="F3" s="907"/>
      <c r="G3" s="1"/>
      <c r="H3" s="1"/>
      <c r="I3" s="1"/>
      <c r="J3" s="1"/>
      <c r="K3" s="1"/>
      <c r="L3" s="1"/>
      <c r="M3" s="1"/>
      <c r="N3" s="1"/>
      <c r="O3" s="1"/>
      <c r="P3" s="1"/>
      <c r="Q3" s="1"/>
      <c r="R3" s="1"/>
      <c r="S3" s="1"/>
      <c r="T3" s="1"/>
      <c r="U3" s="1"/>
      <c r="V3" s="1"/>
      <c r="W3" s="1"/>
      <c r="X3" s="1"/>
    </row>
    <row r="4" spans="1:183" x14ac:dyDescent="0.35">
      <c r="A4" s="1"/>
      <c r="B4" s="1"/>
      <c r="C4" s="1"/>
      <c r="D4" s="1"/>
      <c r="E4" s="1"/>
      <c r="F4" s="907"/>
      <c r="G4" s="1"/>
      <c r="H4" s="1"/>
      <c r="I4" s="1"/>
      <c r="J4" s="1"/>
      <c r="K4" s="1"/>
      <c r="L4" s="1"/>
      <c r="M4" s="1"/>
      <c r="N4" s="1"/>
      <c r="O4" s="1"/>
      <c r="P4" s="1"/>
      <c r="Q4" s="1"/>
      <c r="R4" s="1"/>
      <c r="S4" s="1"/>
      <c r="T4" s="1"/>
      <c r="U4" s="1"/>
      <c r="W4" s="1"/>
      <c r="X4" s="1"/>
    </row>
    <row r="5" spans="1:183" s="505" customFormat="1" ht="20.5" x14ac:dyDescent="0.45">
      <c r="A5" s="1706" t="s">
        <v>9</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row>
    <row r="6" spans="1:183" s="505" customFormat="1" ht="20.5" x14ac:dyDescent="0.45">
      <c r="A6" s="1706" t="s">
        <v>404</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706"/>
      <c r="AA6" s="1706"/>
    </row>
    <row r="7" spans="1:183" s="30" customFormat="1" ht="25" customHeight="1" x14ac:dyDescent="0.4">
      <c r="A7" s="1005" t="s">
        <v>10</v>
      </c>
      <c r="B7" s="1951" t="s">
        <v>1236</v>
      </c>
      <c r="C7" s="1952"/>
      <c r="D7" s="1952"/>
      <c r="E7" s="1952"/>
      <c r="F7" s="1952"/>
      <c r="G7" s="1952"/>
      <c r="H7" s="1952"/>
      <c r="I7" s="1952"/>
      <c r="J7" s="1952"/>
      <c r="K7" s="1952"/>
      <c r="L7" s="1952"/>
      <c r="M7" s="1952"/>
      <c r="N7" s="1952"/>
      <c r="O7" s="1952"/>
      <c r="P7" s="1952"/>
      <c r="Q7" s="1952"/>
      <c r="R7" s="1952"/>
      <c r="S7" s="1952"/>
      <c r="T7" s="1952"/>
      <c r="U7" s="1952"/>
      <c r="V7" s="1952"/>
      <c r="W7" s="1952"/>
      <c r="X7" s="1953"/>
      <c r="Y7" s="25"/>
      <c r="Z7" s="25"/>
    </row>
    <row r="8" spans="1:183" ht="25" customHeight="1" x14ac:dyDescent="0.35">
      <c r="A8" s="1006" t="s">
        <v>11</v>
      </c>
      <c r="B8" s="1954" t="s">
        <v>12</v>
      </c>
      <c r="C8" s="1954"/>
      <c r="D8" s="1954"/>
      <c r="E8" s="1954"/>
      <c r="F8" s="1954"/>
      <c r="G8" s="1954"/>
      <c r="H8" s="1954"/>
      <c r="I8" s="1954"/>
      <c r="J8" s="1954"/>
      <c r="K8" s="1954"/>
      <c r="L8" s="1954"/>
      <c r="M8" s="1954"/>
      <c r="N8" s="1954"/>
      <c r="O8" s="1954"/>
      <c r="P8" s="1954"/>
      <c r="Q8" s="1954"/>
      <c r="R8" s="1954"/>
      <c r="S8" s="1954"/>
      <c r="T8" s="1954"/>
      <c r="U8" s="1954"/>
      <c r="V8" s="1954"/>
      <c r="W8" s="1954"/>
      <c r="X8" s="1954"/>
      <c r="Y8" s="1954"/>
      <c r="Z8" s="1954"/>
      <c r="AA8" s="1954"/>
    </row>
    <row r="9" spans="1:183" ht="45" customHeight="1" x14ac:dyDescent="0.35">
      <c r="A9" s="1007" t="s">
        <v>402</v>
      </c>
      <c r="B9" s="1954" t="s">
        <v>401</v>
      </c>
      <c r="C9" s="1954"/>
      <c r="D9" s="1954"/>
      <c r="E9" s="1954"/>
      <c r="F9" s="1954"/>
      <c r="G9" s="1954"/>
      <c r="H9" s="1954"/>
      <c r="I9" s="1954"/>
      <c r="J9" s="1954"/>
      <c r="K9" s="1954"/>
      <c r="L9" s="1954"/>
      <c r="M9" s="1954"/>
      <c r="N9" s="1954"/>
      <c r="O9" s="1954"/>
      <c r="P9" s="1954"/>
      <c r="Q9" s="1954"/>
      <c r="R9" s="1954"/>
      <c r="S9" s="1954"/>
      <c r="T9" s="1954"/>
      <c r="U9" s="1954"/>
      <c r="V9" s="1954"/>
      <c r="W9" s="1954"/>
      <c r="X9" s="1954"/>
      <c r="Y9" s="1954"/>
      <c r="Z9" s="1954"/>
      <c r="AA9" s="1954"/>
    </row>
    <row r="10" spans="1:183" s="5" customFormat="1" ht="15" customHeight="1" x14ac:dyDescent="0.35">
      <c r="A10" s="379">
        <v>1</v>
      </c>
      <c r="B10" s="379">
        <v>2</v>
      </c>
      <c r="C10" s="379">
        <v>3</v>
      </c>
      <c r="D10" s="379">
        <v>4</v>
      </c>
      <c r="E10" s="379">
        <v>5</v>
      </c>
      <c r="F10" s="379">
        <v>6</v>
      </c>
      <c r="G10" s="1580">
        <v>7</v>
      </c>
      <c r="H10" s="1580"/>
      <c r="I10" s="379">
        <v>8</v>
      </c>
      <c r="J10" s="1580">
        <v>9</v>
      </c>
      <c r="K10" s="1580"/>
      <c r="L10" s="1580"/>
      <c r="M10" s="1580"/>
      <c r="N10" s="1580"/>
      <c r="O10" s="1580"/>
      <c r="P10" s="1580"/>
      <c r="Q10" s="1580"/>
      <c r="R10" s="1580"/>
      <c r="S10" s="1580"/>
      <c r="T10" s="1580"/>
      <c r="U10" s="1580"/>
      <c r="V10" s="379">
        <v>10</v>
      </c>
      <c r="W10" s="379">
        <v>11</v>
      </c>
      <c r="X10" s="379">
        <v>12</v>
      </c>
      <c r="Y10" s="379">
        <v>13</v>
      </c>
      <c r="Z10" s="379">
        <v>14</v>
      </c>
      <c r="AA10" s="379">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row>
    <row r="11" spans="1:183" s="6" customFormat="1" ht="15.75" customHeight="1" x14ac:dyDescent="0.35">
      <c r="A11" s="1517" t="s">
        <v>13</v>
      </c>
      <c r="B11" s="1517" t="s">
        <v>14</v>
      </c>
      <c r="C11" s="1517" t="s">
        <v>15</v>
      </c>
      <c r="D11" s="1501" t="s">
        <v>149</v>
      </c>
      <c r="E11" s="1571" t="s">
        <v>183</v>
      </c>
      <c r="F11" s="1501" t="s">
        <v>18</v>
      </c>
      <c r="G11" s="1517" t="s">
        <v>42</v>
      </c>
      <c r="H11" s="1517" t="s">
        <v>16</v>
      </c>
      <c r="I11" s="1501" t="s">
        <v>183</v>
      </c>
      <c r="J11" s="1585" t="s">
        <v>46</v>
      </c>
      <c r="K11" s="1585"/>
      <c r="L11" s="1585"/>
      <c r="M11" s="1585"/>
      <c r="N11" s="1585"/>
      <c r="O11" s="1585"/>
      <c r="P11" s="1585"/>
      <c r="Q11" s="1585"/>
      <c r="R11" s="1585"/>
      <c r="S11" s="1585"/>
      <c r="T11" s="1585"/>
      <c r="U11" s="1585"/>
      <c r="V11" s="1517" t="s">
        <v>17</v>
      </c>
      <c r="W11" s="1501" t="s">
        <v>47</v>
      </c>
      <c r="X11" s="1501"/>
      <c r="Y11" s="1586" t="s">
        <v>19</v>
      </c>
      <c r="Z11" s="1586" t="s">
        <v>20</v>
      </c>
      <c r="AA11" s="1501" t="s">
        <v>184</v>
      </c>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row>
    <row r="12" spans="1:183" s="7" customFormat="1" ht="15" x14ac:dyDescent="0.35">
      <c r="A12" s="1517"/>
      <c r="B12" s="1517"/>
      <c r="C12" s="1517"/>
      <c r="D12" s="1501"/>
      <c r="E12" s="1572"/>
      <c r="F12" s="1501"/>
      <c r="G12" s="1517"/>
      <c r="H12" s="1517"/>
      <c r="I12" s="1501"/>
      <c r="J12" s="1517" t="s">
        <v>21</v>
      </c>
      <c r="K12" s="1517"/>
      <c r="L12" s="1517"/>
      <c r="M12" s="1517" t="s">
        <v>22</v>
      </c>
      <c r="N12" s="1517"/>
      <c r="O12" s="1517"/>
      <c r="P12" s="1517" t="s">
        <v>23</v>
      </c>
      <c r="Q12" s="1517"/>
      <c r="R12" s="1517"/>
      <c r="S12" s="1517" t="s">
        <v>24</v>
      </c>
      <c r="T12" s="1517"/>
      <c r="U12" s="1517"/>
      <c r="V12" s="1517"/>
      <c r="W12" s="1501" t="s">
        <v>48</v>
      </c>
      <c r="X12" s="1501" t="s">
        <v>49</v>
      </c>
      <c r="Y12" s="1586"/>
      <c r="Z12" s="1586"/>
      <c r="AA12" s="1501"/>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row>
    <row r="13" spans="1:183" s="7" customFormat="1" ht="40.5" customHeight="1" x14ac:dyDescent="0.35">
      <c r="A13" s="1517"/>
      <c r="B13" s="1517"/>
      <c r="C13" s="1517"/>
      <c r="D13" s="1501"/>
      <c r="E13" s="1573"/>
      <c r="F13" s="1501"/>
      <c r="G13" s="1517"/>
      <c r="H13" s="1517"/>
      <c r="I13" s="1501"/>
      <c r="J13" s="378" t="s">
        <v>0</v>
      </c>
      <c r="K13" s="378" t="s">
        <v>1</v>
      </c>
      <c r="L13" s="378" t="s">
        <v>2</v>
      </c>
      <c r="M13" s="378" t="s">
        <v>3</v>
      </c>
      <c r="N13" s="378" t="s">
        <v>2</v>
      </c>
      <c r="O13" s="378" t="s">
        <v>4</v>
      </c>
      <c r="P13" s="378" t="s">
        <v>25</v>
      </c>
      <c r="Q13" s="378" t="s">
        <v>3</v>
      </c>
      <c r="R13" s="378" t="s">
        <v>5</v>
      </c>
      <c r="S13" s="378" t="s">
        <v>6</v>
      </c>
      <c r="T13" s="378" t="s">
        <v>7</v>
      </c>
      <c r="U13" s="378" t="s">
        <v>8</v>
      </c>
      <c r="V13" s="1517"/>
      <c r="W13" s="1501"/>
      <c r="X13" s="1501"/>
      <c r="Y13" s="1586"/>
      <c r="Z13" s="1586"/>
      <c r="AA13" s="1501"/>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row>
    <row r="14" spans="1:183" s="1009" customFormat="1" ht="45.75" customHeight="1" x14ac:dyDescent="0.35">
      <c r="A14" s="1437" t="s">
        <v>1237</v>
      </c>
      <c r="B14" s="1437" t="s">
        <v>1238</v>
      </c>
      <c r="C14" s="1808">
        <v>1</v>
      </c>
      <c r="D14" s="1808">
        <v>0</v>
      </c>
      <c r="E14" s="1955">
        <v>0.3</v>
      </c>
      <c r="F14" s="1437" t="s">
        <v>1239</v>
      </c>
      <c r="G14" s="130">
        <v>1</v>
      </c>
      <c r="H14" s="239" t="s">
        <v>1240</v>
      </c>
      <c r="I14" s="688">
        <v>0.15</v>
      </c>
      <c r="J14" s="548">
        <v>1</v>
      </c>
      <c r="K14" s="548"/>
      <c r="L14" s="548"/>
      <c r="M14" s="548"/>
      <c r="N14" s="548"/>
      <c r="O14" s="548"/>
      <c r="P14" s="548"/>
      <c r="Q14" s="548"/>
      <c r="R14" s="548"/>
      <c r="S14" s="548"/>
      <c r="T14" s="548"/>
      <c r="U14" s="548"/>
      <c r="V14" s="1437" t="s">
        <v>1241</v>
      </c>
      <c r="W14" s="1958" t="s">
        <v>1242</v>
      </c>
      <c r="X14" s="1483" t="s">
        <v>1243</v>
      </c>
      <c r="Y14" s="582" t="s">
        <v>316</v>
      </c>
      <c r="Z14" s="1008">
        <v>5000</v>
      </c>
      <c r="AA14" s="685"/>
    </row>
    <row r="15" spans="1:183" ht="29.25" customHeight="1" x14ac:dyDescent="0.35">
      <c r="A15" s="1437"/>
      <c r="B15" s="1437"/>
      <c r="C15" s="1810"/>
      <c r="D15" s="1810"/>
      <c r="E15" s="1956"/>
      <c r="F15" s="1437"/>
      <c r="G15" s="130">
        <v>2</v>
      </c>
      <c r="H15" s="239" t="s">
        <v>1244</v>
      </c>
      <c r="I15" s="466">
        <v>0.2</v>
      </c>
      <c r="J15" s="548"/>
      <c r="K15" s="548"/>
      <c r="L15" s="548"/>
      <c r="M15" s="548"/>
      <c r="N15" s="548">
        <v>1</v>
      </c>
      <c r="O15" s="548"/>
      <c r="P15" s="548"/>
      <c r="Q15" s="548"/>
      <c r="R15" s="548"/>
      <c r="S15" s="548"/>
      <c r="T15" s="548"/>
      <c r="U15" s="548"/>
      <c r="V15" s="1437"/>
      <c r="W15" s="1483"/>
      <c r="X15" s="1483"/>
      <c r="Y15" s="582"/>
      <c r="Z15" s="1010"/>
      <c r="AA15" s="41"/>
    </row>
    <row r="16" spans="1:183" ht="42.5" customHeight="1" x14ac:dyDescent="0.35">
      <c r="A16" s="1437"/>
      <c r="B16" s="1437" t="s">
        <v>1245</v>
      </c>
      <c r="C16" s="1808">
        <v>70</v>
      </c>
      <c r="D16" s="1434">
        <v>0</v>
      </c>
      <c r="E16" s="1956"/>
      <c r="F16" s="1437"/>
      <c r="G16" s="130">
        <v>3</v>
      </c>
      <c r="H16" s="239" t="s">
        <v>1246</v>
      </c>
      <c r="I16" s="466">
        <v>0.5</v>
      </c>
      <c r="J16" s="548"/>
      <c r="K16" s="548"/>
      <c r="L16" s="548"/>
      <c r="M16" s="548"/>
      <c r="N16" s="548">
        <v>1</v>
      </c>
      <c r="O16" s="548"/>
      <c r="P16" s="548"/>
      <c r="Q16" s="548"/>
      <c r="R16" s="548"/>
      <c r="S16" s="548"/>
      <c r="T16" s="548"/>
      <c r="U16" s="548"/>
      <c r="V16" s="1437"/>
      <c r="W16" s="1483"/>
      <c r="X16" s="1483"/>
      <c r="Y16" s="582"/>
      <c r="Z16" s="1010"/>
      <c r="AA16" s="41"/>
    </row>
    <row r="17" spans="1:32" ht="56" customHeight="1" x14ac:dyDescent="0.35">
      <c r="A17" s="1437"/>
      <c r="B17" s="1437"/>
      <c r="C17" s="1810"/>
      <c r="D17" s="1434"/>
      <c r="E17" s="1957"/>
      <c r="F17" s="1437"/>
      <c r="G17" s="130">
        <v>4</v>
      </c>
      <c r="H17" s="239" t="s">
        <v>1247</v>
      </c>
      <c r="I17" s="466">
        <v>0.15</v>
      </c>
      <c r="J17" s="548"/>
      <c r="K17" s="548"/>
      <c r="L17" s="548"/>
      <c r="M17" s="548"/>
      <c r="N17" s="548"/>
      <c r="O17" s="548">
        <v>1</v>
      </c>
      <c r="P17" s="548"/>
      <c r="Q17" s="548"/>
      <c r="R17" s="548"/>
      <c r="S17" s="548"/>
      <c r="T17" s="548"/>
      <c r="U17" s="548"/>
      <c r="V17" s="1437"/>
      <c r="W17" s="1483"/>
      <c r="X17" s="1483"/>
      <c r="Y17" s="582"/>
      <c r="Z17" s="1010"/>
      <c r="AA17" s="41"/>
    </row>
    <row r="18" spans="1:32" ht="80.25" customHeight="1" x14ac:dyDescent="0.35">
      <c r="A18" s="1804" t="s">
        <v>1248</v>
      </c>
      <c r="B18" s="1959" t="s">
        <v>1249</v>
      </c>
      <c r="C18" s="1442">
        <v>1</v>
      </c>
      <c r="D18" s="1442">
        <v>1</v>
      </c>
      <c r="E18" s="1960">
        <v>0.55000000000000004</v>
      </c>
      <c r="F18" s="1959" t="s">
        <v>1250</v>
      </c>
      <c r="G18" s="130">
        <v>5</v>
      </c>
      <c r="H18" s="765" t="s">
        <v>1251</v>
      </c>
      <c r="I18" s="688">
        <v>0.05</v>
      </c>
      <c r="J18" s="1011">
        <v>1</v>
      </c>
      <c r="K18" s="1011">
        <v>1</v>
      </c>
      <c r="L18" s="1011">
        <v>1</v>
      </c>
      <c r="M18" s="1011">
        <v>1</v>
      </c>
      <c r="N18" s="1011">
        <v>1</v>
      </c>
      <c r="O18" s="1011">
        <v>1</v>
      </c>
      <c r="P18" s="1011">
        <v>1</v>
      </c>
      <c r="Q18" s="1011">
        <v>1</v>
      </c>
      <c r="R18" s="1011">
        <v>1</v>
      </c>
      <c r="S18" s="1011">
        <v>1</v>
      </c>
      <c r="T18" s="1011">
        <v>1</v>
      </c>
      <c r="U18" s="1011">
        <v>1</v>
      </c>
      <c r="V18" s="1012" t="s">
        <v>1241</v>
      </c>
      <c r="W18" s="1963" t="s">
        <v>1252</v>
      </c>
      <c r="X18" s="1483" t="s">
        <v>1253</v>
      </c>
      <c r="Y18" s="582"/>
      <c r="Z18" s="1010"/>
      <c r="AA18" s="41"/>
    </row>
    <row r="19" spans="1:32" ht="47.25" customHeight="1" x14ac:dyDescent="0.35">
      <c r="A19" s="1805"/>
      <c r="B19" s="1959"/>
      <c r="C19" s="1442"/>
      <c r="D19" s="1442"/>
      <c r="E19" s="1961"/>
      <c r="F19" s="1959"/>
      <c r="G19" s="130">
        <v>6</v>
      </c>
      <c r="H19" s="765" t="s">
        <v>1254</v>
      </c>
      <c r="I19" s="688">
        <v>0.15</v>
      </c>
      <c r="J19" s="1011">
        <v>1</v>
      </c>
      <c r="K19" s="1011">
        <v>1</v>
      </c>
      <c r="L19" s="1011">
        <v>1</v>
      </c>
      <c r="M19" s="1011">
        <v>1</v>
      </c>
      <c r="N19" s="1011">
        <v>1</v>
      </c>
      <c r="O19" s="1011">
        <v>1</v>
      </c>
      <c r="P19" s="1011">
        <v>1</v>
      </c>
      <c r="Q19" s="1011">
        <v>1</v>
      </c>
      <c r="R19" s="1011">
        <v>1</v>
      </c>
      <c r="S19" s="1011">
        <v>1</v>
      </c>
      <c r="T19" s="1011">
        <v>1</v>
      </c>
      <c r="U19" s="1011">
        <v>1</v>
      </c>
      <c r="V19" s="1012"/>
      <c r="W19" s="1963"/>
      <c r="X19" s="1483"/>
      <c r="Y19" s="422"/>
      <c r="Z19" s="1010"/>
      <c r="AA19" s="41"/>
    </row>
    <row r="20" spans="1:32" ht="63.75" customHeight="1" x14ac:dyDescent="0.35">
      <c r="A20" s="1805"/>
      <c r="B20" s="1959"/>
      <c r="C20" s="1442"/>
      <c r="D20" s="1442"/>
      <c r="E20" s="1961"/>
      <c r="F20" s="1959"/>
      <c r="G20" s="130">
        <v>7</v>
      </c>
      <c r="H20" s="765" t="s">
        <v>1255</v>
      </c>
      <c r="I20" s="688">
        <v>0.25</v>
      </c>
      <c r="J20" s="1011">
        <v>1</v>
      </c>
      <c r="K20" s="1011">
        <v>1</v>
      </c>
      <c r="L20" s="1011">
        <v>1</v>
      </c>
      <c r="M20" s="1011">
        <v>1</v>
      </c>
      <c r="N20" s="1011">
        <v>1</v>
      </c>
      <c r="O20" s="1011">
        <v>1</v>
      </c>
      <c r="P20" s="1011">
        <v>1</v>
      </c>
      <c r="Q20" s="1011">
        <v>1</v>
      </c>
      <c r="R20" s="1011">
        <v>1</v>
      </c>
      <c r="S20" s="1011">
        <v>1</v>
      </c>
      <c r="T20" s="1011">
        <v>1</v>
      </c>
      <c r="U20" s="1011">
        <v>1</v>
      </c>
      <c r="V20" s="1012" t="s">
        <v>1241</v>
      </c>
      <c r="W20" s="1963"/>
      <c r="X20" s="1483"/>
      <c r="Y20" s="422"/>
      <c r="Z20" s="1010"/>
      <c r="AA20" s="41"/>
    </row>
    <row r="21" spans="1:32" ht="47.25" customHeight="1" x14ac:dyDescent="0.35">
      <c r="A21" s="1805"/>
      <c r="B21" s="1959" t="s">
        <v>1256</v>
      </c>
      <c r="C21" s="1442">
        <v>1</v>
      </c>
      <c r="D21" s="1442">
        <v>1</v>
      </c>
      <c r="E21" s="1961"/>
      <c r="F21" s="1959"/>
      <c r="G21" s="130">
        <v>8</v>
      </c>
      <c r="H21" s="765" t="s">
        <v>1257</v>
      </c>
      <c r="I21" s="688">
        <v>0.05</v>
      </c>
      <c r="J21" s="1011">
        <v>1</v>
      </c>
      <c r="K21" s="1011">
        <v>1</v>
      </c>
      <c r="L21" s="1011">
        <v>1</v>
      </c>
      <c r="M21" s="1011">
        <v>1</v>
      </c>
      <c r="N21" s="1011">
        <v>1</v>
      </c>
      <c r="O21" s="1011">
        <v>1</v>
      </c>
      <c r="P21" s="1011">
        <v>1</v>
      </c>
      <c r="Q21" s="1011">
        <v>1</v>
      </c>
      <c r="R21" s="1011">
        <v>1</v>
      </c>
      <c r="S21" s="1011">
        <v>1</v>
      </c>
      <c r="T21" s="1011">
        <v>1</v>
      </c>
      <c r="U21" s="1011">
        <v>1</v>
      </c>
      <c r="V21" s="1012" t="s">
        <v>1241</v>
      </c>
      <c r="W21" s="1963"/>
      <c r="X21" s="1483"/>
      <c r="Y21" s="422"/>
      <c r="Z21" s="1010"/>
      <c r="AA21" s="41"/>
    </row>
    <row r="22" spans="1:32" ht="36.75" customHeight="1" x14ac:dyDescent="0.35">
      <c r="A22" s="1805"/>
      <c r="B22" s="1959"/>
      <c r="C22" s="1442"/>
      <c r="D22" s="1442"/>
      <c r="E22" s="1961"/>
      <c r="F22" s="1959"/>
      <c r="G22" s="130">
        <v>9</v>
      </c>
      <c r="H22" s="280" t="s">
        <v>1258</v>
      </c>
      <c r="I22" s="688">
        <v>0.15</v>
      </c>
      <c r="J22" s="1011">
        <v>1</v>
      </c>
      <c r="K22" s="1011">
        <v>1</v>
      </c>
      <c r="L22" s="1011">
        <v>1</v>
      </c>
      <c r="M22" s="1011">
        <v>1</v>
      </c>
      <c r="N22" s="1011">
        <v>1</v>
      </c>
      <c r="O22" s="1011">
        <v>1</v>
      </c>
      <c r="P22" s="1011">
        <v>1</v>
      </c>
      <c r="Q22" s="1011">
        <v>1</v>
      </c>
      <c r="R22" s="1011">
        <v>1</v>
      </c>
      <c r="S22" s="1011">
        <v>1</v>
      </c>
      <c r="T22" s="1011">
        <v>1</v>
      </c>
      <c r="U22" s="1011">
        <v>1</v>
      </c>
      <c r="V22" s="1012" t="s">
        <v>1259</v>
      </c>
      <c r="W22" s="1963"/>
      <c r="X22" s="1483"/>
      <c r="Y22" s="422"/>
      <c r="Z22" s="1010"/>
      <c r="AA22" s="41"/>
    </row>
    <row r="23" spans="1:32" ht="54.75" customHeight="1" x14ac:dyDescent="0.35">
      <c r="A23" s="1805"/>
      <c r="B23" s="1959" t="s">
        <v>1260</v>
      </c>
      <c r="C23" s="1442" t="s">
        <v>977</v>
      </c>
      <c r="D23" s="1964" t="s">
        <v>977</v>
      </c>
      <c r="E23" s="1961"/>
      <c r="F23" s="1959"/>
      <c r="G23" s="130">
        <v>10</v>
      </c>
      <c r="H23" s="252" t="s">
        <v>1261</v>
      </c>
      <c r="I23" s="688">
        <v>0.1</v>
      </c>
      <c r="J23" s="1011">
        <v>1</v>
      </c>
      <c r="K23" s="1011">
        <v>1</v>
      </c>
      <c r="L23" s="1011">
        <v>1</v>
      </c>
      <c r="M23" s="1011">
        <v>1</v>
      </c>
      <c r="N23" s="1011">
        <v>1</v>
      </c>
      <c r="O23" s="1011">
        <v>1</v>
      </c>
      <c r="P23" s="1011">
        <v>1</v>
      </c>
      <c r="Q23" s="1011">
        <v>1</v>
      </c>
      <c r="R23" s="1011">
        <v>1</v>
      </c>
      <c r="S23" s="1011">
        <v>1</v>
      </c>
      <c r="T23" s="1011">
        <v>1</v>
      </c>
      <c r="U23" s="1011">
        <v>1</v>
      </c>
      <c r="V23" s="1012" t="s">
        <v>1259</v>
      </c>
      <c r="W23" s="1963"/>
      <c r="X23" s="1483"/>
      <c r="Y23" s="422"/>
      <c r="Z23" s="1010"/>
      <c r="AA23" s="41"/>
    </row>
    <row r="24" spans="1:32" ht="63.75" customHeight="1" x14ac:dyDescent="0.35">
      <c r="A24" s="1805"/>
      <c r="B24" s="1959"/>
      <c r="C24" s="1442"/>
      <c r="D24" s="1964"/>
      <c r="E24" s="1961"/>
      <c r="F24" s="1959"/>
      <c r="G24" s="130">
        <v>11</v>
      </c>
      <c r="H24" s="280" t="s">
        <v>1262</v>
      </c>
      <c r="I24" s="688">
        <v>0.15</v>
      </c>
      <c r="J24" s="1011">
        <v>1</v>
      </c>
      <c r="K24" s="1011">
        <v>1</v>
      </c>
      <c r="L24" s="1011">
        <v>1</v>
      </c>
      <c r="M24" s="1011">
        <v>1</v>
      </c>
      <c r="N24" s="1011">
        <v>1</v>
      </c>
      <c r="O24" s="1011">
        <v>1</v>
      </c>
      <c r="P24" s="1011">
        <v>1</v>
      </c>
      <c r="Q24" s="1011">
        <v>1</v>
      </c>
      <c r="R24" s="1011">
        <v>1</v>
      </c>
      <c r="S24" s="1011">
        <v>1</v>
      </c>
      <c r="T24" s="1011">
        <v>1</v>
      </c>
      <c r="U24" s="1011">
        <v>1</v>
      </c>
      <c r="V24" s="1012" t="s">
        <v>1241</v>
      </c>
      <c r="W24" s="1963"/>
      <c r="X24" s="1483"/>
      <c r="Y24" s="422"/>
      <c r="Z24" s="1010"/>
      <c r="AA24" s="41"/>
    </row>
    <row r="25" spans="1:32" ht="64.5" customHeight="1" x14ac:dyDescent="0.35">
      <c r="A25" s="1811"/>
      <c r="B25" s="1959"/>
      <c r="C25" s="1442"/>
      <c r="D25" s="1964"/>
      <c r="E25" s="1962"/>
      <c r="F25" s="1959"/>
      <c r="G25" s="130">
        <v>12</v>
      </c>
      <c r="H25" s="280" t="s">
        <v>1263</v>
      </c>
      <c r="I25" s="688">
        <v>0.1</v>
      </c>
      <c r="J25" s="1011">
        <v>1</v>
      </c>
      <c r="K25" s="1011">
        <v>1</v>
      </c>
      <c r="L25" s="1011">
        <v>1</v>
      </c>
      <c r="M25" s="1011">
        <v>1</v>
      </c>
      <c r="N25" s="1011">
        <v>1</v>
      </c>
      <c r="O25" s="1011">
        <v>1</v>
      </c>
      <c r="P25" s="1011">
        <v>1</v>
      </c>
      <c r="Q25" s="1011">
        <v>1</v>
      </c>
      <c r="R25" s="1011">
        <v>1</v>
      </c>
      <c r="S25" s="1011">
        <v>1</v>
      </c>
      <c r="T25" s="1011">
        <v>1</v>
      </c>
      <c r="U25" s="1011">
        <v>1</v>
      </c>
      <c r="V25" s="1012" t="s">
        <v>1264</v>
      </c>
      <c r="W25" s="1963"/>
      <c r="X25" s="1483"/>
      <c r="Y25" s="422"/>
      <c r="Z25" s="1010"/>
      <c r="AA25" s="41"/>
    </row>
    <row r="26" spans="1:32" s="1" customFormat="1" ht="45" customHeight="1" x14ac:dyDescent="0.35">
      <c r="A26" s="1563" t="s">
        <v>480</v>
      </c>
      <c r="B26" s="1563" t="s">
        <v>1265</v>
      </c>
      <c r="C26" s="1629" t="s">
        <v>195</v>
      </c>
      <c r="D26" s="1567"/>
      <c r="E26" s="1631">
        <v>0.15</v>
      </c>
      <c r="F26" s="1622" t="s">
        <v>1266</v>
      </c>
      <c r="G26" s="130">
        <v>13</v>
      </c>
      <c r="H26" s="280" t="s">
        <v>26</v>
      </c>
      <c r="I26" s="688">
        <v>0.13</v>
      </c>
      <c r="J26" s="1011"/>
      <c r="K26" s="1011"/>
      <c r="L26" s="1011"/>
      <c r="M26" s="1011"/>
      <c r="N26" s="1011"/>
      <c r="O26" s="1011"/>
      <c r="P26" s="1011">
        <v>0.5</v>
      </c>
      <c r="Q26" s="1011">
        <v>1</v>
      </c>
      <c r="R26" s="1011"/>
      <c r="S26" s="1011"/>
      <c r="T26" s="1011"/>
      <c r="U26" s="1011"/>
      <c r="V26" s="1827" t="s">
        <v>1241</v>
      </c>
      <c r="W26" s="1827" t="s">
        <v>137</v>
      </c>
      <c r="X26" s="1557" t="s">
        <v>138</v>
      </c>
      <c r="Y26" s="340"/>
      <c r="Z26" s="463"/>
      <c r="AA26" s="461"/>
      <c r="AB26" s="2"/>
      <c r="AC26" s="2"/>
      <c r="AD26" s="2"/>
      <c r="AE26" s="2"/>
      <c r="AF26" s="2"/>
    </row>
    <row r="27" spans="1:32" ht="38.25" customHeight="1" x14ac:dyDescent="0.4">
      <c r="A27" s="1563"/>
      <c r="B27" s="1563"/>
      <c r="C27" s="1629"/>
      <c r="D27" s="1568"/>
      <c r="E27" s="1632"/>
      <c r="F27" s="1623"/>
      <c r="G27" s="130">
        <v>14</v>
      </c>
      <c r="H27" s="280" t="s">
        <v>27</v>
      </c>
      <c r="I27" s="688">
        <v>0.1</v>
      </c>
      <c r="J27" s="1011"/>
      <c r="K27" s="1011"/>
      <c r="L27" s="1011"/>
      <c r="M27" s="1011"/>
      <c r="N27" s="1011"/>
      <c r="O27" s="1011"/>
      <c r="P27" s="1011">
        <v>0.5</v>
      </c>
      <c r="Q27" s="1011">
        <v>1</v>
      </c>
      <c r="R27" s="1011"/>
      <c r="S27" s="1011"/>
      <c r="T27" s="1011"/>
      <c r="U27" s="1011"/>
      <c r="V27" s="1828"/>
      <c r="W27" s="1828"/>
      <c r="X27" s="1558"/>
      <c r="Y27" s="340"/>
      <c r="Z27" s="290"/>
      <c r="AA27" s="463"/>
    </row>
    <row r="28" spans="1:32" ht="50.25" customHeight="1" x14ac:dyDescent="0.4">
      <c r="A28" s="1563"/>
      <c r="B28" s="1563"/>
      <c r="C28" s="1629"/>
      <c r="D28" s="1568"/>
      <c r="E28" s="1632"/>
      <c r="F28" s="1623"/>
      <c r="G28" s="130">
        <v>15</v>
      </c>
      <c r="H28" s="280" t="s">
        <v>28</v>
      </c>
      <c r="I28" s="688">
        <v>0.1</v>
      </c>
      <c r="J28" s="1011"/>
      <c r="K28" s="1011"/>
      <c r="L28" s="1011"/>
      <c r="M28" s="1011"/>
      <c r="N28" s="1011"/>
      <c r="O28" s="1011"/>
      <c r="P28" s="1011">
        <v>0.5</v>
      </c>
      <c r="Q28" s="1011">
        <v>1</v>
      </c>
      <c r="R28" s="1011"/>
      <c r="S28" s="1011"/>
      <c r="T28" s="1011"/>
      <c r="U28" s="1011"/>
      <c r="V28" s="1828"/>
      <c r="W28" s="1828"/>
      <c r="X28" s="1558"/>
      <c r="Y28" s="340"/>
      <c r="Z28" s="290"/>
      <c r="AA28" s="463"/>
    </row>
    <row r="29" spans="1:32" ht="30.75" customHeight="1" x14ac:dyDescent="0.4">
      <c r="A29" s="1563"/>
      <c r="B29" s="1965" t="s">
        <v>482</v>
      </c>
      <c r="C29" s="1966">
        <v>0.98</v>
      </c>
      <c r="D29" s="1013"/>
      <c r="E29" s="1632"/>
      <c r="F29" s="1623"/>
      <c r="G29" s="130">
        <v>16</v>
      </c>
      <c r="H29" s="280" t="s">
        <v>156</v>
      </c>
      <c r="I29" s="688">
        <v>0.15</v>
      </c>
      <c r="J29" s="1011"/>
      <c r="K29" s="1011"/>
      <c r="L29" s="1011"/>
      <c r="M29" s="1011"/>
      <c r="N29" s="1011"/>
      <c r="O29" s="1011"/>
      <c r="P29" s="1011"/>
      <c r="Q29" s="1011"/>
      <c r="R29" s="1011"/>
      <c r="S29" s="1011"/>
      <c r="T29" s="1011"/>
      <c r="U29" s="1011">
        <v>1</v>
      </c>
      <c r="V29" s="1828"/>
      <c r="W29" s="1828"/>
      <c r="X29" s="1558"/>
      <c r="Y29" s="340"/>
      <c r="Z29" s="290"/>
      <c r="AA29" s="463"/>
    </row>
    <row r="30" spans="1:32" ht="31.5" customHeight="1" x14ac:dyDescent="0.4">
      <c r="A30" s="1563"/>
      <c r="B30" s="1965"/>
      <c r="C30" s="1966"/>
      <c r="D30" s="1013"/>
      <c r="E30" s="1632"/>
      <c r="F30" s="1623"/>
      <c r="G30" s="130">
        <v>17</v>
      </c>
      <c r="H30" s="280" t="s">
        <v>235</v>
      </c>
      <c r="I30" s="688">
        <v>0.02</v>
      </c>
      <c r="J30" s="1011"/>
      <c r="K30" s="1011"/>
      <c r="L30" s="1011"/>
      <c r="M30" s="1011"/>
      <c r="N30" s="1011"/>
      <c r="O30" s="1011"/>
      <c r="P30" s="1011"/>
      <c r="Q30" s="1011"/>
      <c r="R30" s="1011"/>
      <c r="S30" s="1011"/>
      <c r="T30" s="1011"/>
      <c r="U30" s="1011">
        <v>1</v>
      </c>
      <c r="V30" s="1828"/>
      <c r="W30" s="1828"/>
      <c r="X30" s="1558"/>
      <c r="Y30" s="340"/>
      <c r="Z30" s="290"/>
      <c r="AA30" s="463"/>
    </row>
    <row r="31" spans="1:32" ht="39.75" customHeight="1" x14ac:dyDescent="0.4">
      <c r="A31" s="1563"/>
      <c r="B31" s="1681" t="s">
        <v>483</v>
      </c>
      <c r="C31" s="1716" t="s">
        <v>157</v>
      </c>
      <c r="D31" s="1013"/>
      <c r="E31" s="1632"/>
      <c r="F31" s="1623"/>
      <c r="G31" s="130">
        <v>18</v>
      </c>
      <c r="H31" s="280" t="s">
        <v>29</v>
      </c>
      <c r="I31" s="688">
        <v>0.1</v>
      </c>
      <c r="J31" s="1011"/>
      <c r="K31" s="1011"/>
      <c r="L31" s="1011">
        <v>1</v>
      </c>
      <c r="M31" s="1011"/>
      <c r="N31" s="1011"/>
      <c r="O31" s="1011">
        <v>1</v>
      </c>
      <c r="P31" s="1011"/>
      <c r="Q31" s="1011"/>
      <c r="R31" s="1011">
        <v>1</v>
      </c>
      <c r="S31" s="1011"/>
      <c r="T31" s="1011"/>
      <c r="U31" s="1011">
        <v>1</v>
      </c>
      <c r="V31" s="1828"/>
      <c r="W31" s="1828"/>
      <c r="X31" s="1558"/>
      <c r="Y31" s="340"/>
      <c r="Z31" s="290"/>
      <c r="AA31" s="463"/>
    </row>
    <row r="32" spans="1:32" ht="39.75" customHeight="1" x14ac:dyDescent="0.4">
      <c r="A32" s="1563"/>
      <c r="B32" s="1681"/>
      <c r="C32" s="1716"/>
      <c r="D32" s="1013"/>
      <c r="E32" s="1632"/>
      <c r="F32" s="1623"/>
      <c r="G32" s="130">
        <v>19</v>
      </c>
      <c r="H32" s="280" t="s">
        <v>236</v>
      </c>
      <c r="I32" s="688">
        <v>0.05</v>
      </c>
      <c r="J32" s="1011"/>
      <c r="K32" s="1011"/>
      <c r="L32" s="1011"/>
      <c r="M32" s="1011"/>
      <c r="N32" s="1011"/>
      <c r="O32" s="1011"/>
      <c r="P32" s="1011"/>
      <c r="Q32" s="1011"/>
      <c r="R32" s="1011"/>
      <c r="S32" s="1011"/>
      <c r="T32" s="1011">
        <v>1</v>
      </c>
      <c r="U32" s="1011"/>
      <c r="V32" s="1828"/>
      <c r="W32" s="1828"/>
      <c r="X32" s="1558"/>
      <c r="Y32" s="340"/>
      <c r="Z32" s="290"/>
      <c r="AA32" s="463"/>
    </row>
    <row r="33" spans="1:27" ht="30" customHeight="1" x14ac:dyDescent="0.4">
      <c r="A33" s="1563"/>
      <c r="B33" s="1508" t="s">
        <v>484</v>
      </c>
      <c r="C33" s="1486">
        <v>1</v>
      </c>
      <c r="D33" s="1013"/>
      <c r="E33" s="1632"/>
      <c r="F33" s="1623"/>
      <c r="G33" s="130">
        <v>20</v>
      </c>
      <c r="H33" s="280" t="s">
        <v>30</v>
      </c>
      <c r="I33" s="688">
        <v>0.1</v>
      </c>
      <c r="J33" s="1011">
        <v>1</v>
      </c>
      <c r="K33" s="1011"/>
      <c r="L33" s="1011"/>
      <c r="M33" s="1011">
        <v>1</v>
      </c>
      <c r="N33" s="1011"/>
      <c r="O33" s="1011"/>
      <c r="P33" s="1011">
        <v>1</v>
      </c>
      <c r="Q33" s="1011"/>
      <c r="R33" s="1011"/>
      <c r="S33" s="1011">
        <v>1</v>
      </c>
      <c r="T33" s="1011"/>
      <c r="U33" s="1011"/>
      <c r="V33" s="1828"/>
      <c r="W33" s="1828"/>
      <c r="X33" s="1558"/>
      <c r="Y33" s="340"/>
      <c r="Z33" s="290"/>
      <c r="AA33" s="463"/>
    </row>
    <row r="34" spans="1:27" ht="39" customHeight="1" x14ac:dyDescent="0.4">
      <c r="A34" s="1563"/>
      <c r="B34" s="1508"/>
      <c r="C34" s="1486"/>
      <c r="D34" s="1013"/>
      <c r="E34" s="1632"/>
      <c r="F34" s="1623"/>
      <c r="G34" s="130">
        <v>21</v>
      </c>
      <c r="H34" s="280" t="s">
        <v>179</v>
      </c>
      <c r="I34" s="688">
        <v>0.1</v>
      </c>
      <c r="J34" s="1011">
        <v>1</v>
      </c>
      <c r="K34" s="1011"/>
      <c r="L34" s="1011"/>
      <c r="M34" s="1011">
        <v>1</v>
      </c>
      <c r="N34" s="1011"/>
      <c r="O34" s="1011"/>
      <c r="P34" s="1011">
        <v>1</v>
      </c>
      <c r="Q34" s="1011"/>
      <c r="R34" s="1011"/>
      <c r="S34" s="1011">
        <v>1</v>
      </c>
      <c r="T34" s="1011"/>
      <c r="U34" s="1011"/>
      <c r="V34" s="1828"/>
      <c r="W34" s="1828"/>
      <c r="X34" s="1558"/>
      <c r="Y34" s="340"/>
      <c r="Z34" s="290"/>
      <c r="AA34" s="463"/>
    </row>
    <row r="35" spans="1:27" ht="36" customHeight="1" x14ac:dyDescent="0.4">
      <c r="A35" s="1563"/>
      <c r="B35" s="1508"/>
      <c r="C35" s="1486"/>
      <c r="D35" s="321"/>
      <c r="E35" s="1633"/>
      <c r="F35" s="1624"/>
      <c r="G35" s="130">
        <v>22</v>
      </c>
      <c r="H35" s="280" t="s">
        <v>180</v>
      </c>
      <c r="I35" s="688">
        <v>0.15</v>
      </c>
      <c r="J35" s="1011">
        <v>1</v>
      </c>
      <c r="K35" s="1011"/>
      <c r="L35" s="1011"/>
      <c r="M35" s="1011">
        <v>1</v>
      </c>
      <c r="N35" s="1011"/>
      <c r="O35" s="1011"/>
      <c r="P35" s="1011">
        <v>1</v>
      </c>
      <c r="Q35" s="1011"/>
      <c r="R35" s="1011"/>
      <c r="S35" s="1011">
        <v>1</v>
      </c>
      <c r="T35" s="1011"/>
      <c r="U35" s="1011"/>
      <c r="V35" s="1829"/>
      <c r="W35" s="1829"/>
      <c r="X35" s="1559"/>
      <c r="Y35" s="340"/>
      <c r="Z35" s="290"/>
      <c r="AA35" s="290"/>
    </row>
    <row r="36" spans="1:27" ht="18.5" thickBot="1" x14ac:dyDescent="0.45">
      <c r="F36" s="2"/>
      <c r="H36" s="9"/>
      <c r="I36" s="9"/>
      <c r="J36" s="9"/>
      <c r="K36" s="9"/>
      <c r="L36" s="9"/>
      <c r="M36" s="9"/>
      <c r="N36" s="9"/>
      <c r="O36" s="9"/>
      <c r="P36" s="9"/>
      <c r="Q36" s="9"/>
      <c r="R36" s="9"/>
      <c r="S36" s="9"/>
      <c r="T36" s="29"/>
      <c r="U36" s="29"/>
      <c r="V36" s="29"/>
      <c r="W36" s="29"/>
      <c r="X36" s="29"/>
      <c r="Z36" s="1014">
        <f>SUM(Z14:Z35)</f>
        <v>5000</v>
      </c>
    </row>
    <row r="37" spans="1:27" ht="16" thickTop="1" x14ac:dyDescent="0.35"/>
  </sheetData>
  <mergeCells count="69">
    <mergeCell ref="V26:V35"/>
    <mergeCell ref="W26:W35"/>
    <mergeCell ref="X26:X35"/>
    <mergeCell ref="B29:B30"/>
    <mergeCell ref="C29:C30"/>
    <mergeCell ref="B31:B32"/>
    <mergeCell ref="C31:C32"/>
    <mergeCell ref="B33:B35"/>
    <mergeCell ref="C33:C35"/>
    <mergeCell ref="F26:F35"/>
    <mergeCell ref="A26:A35"/>
    <mergeCell ref="B26:B28"/>
    <mergeCell ref="C26:C28"/>
    <mergeCell ref="D26:D28"/>
    <mergeCell ref="E26:E35"/>
    <mergeCell ref="W18:W25"/>
    <mergeCell ref="X18:X25"/>
    <mergeCell ref="B21:B22"/>
    <mergeCell ref="C21:C22"/>
    <mergeCell ref="D21:D22"/>
    <mergeCell ref="B23:B25"/>
    <mergeCell ref="C23:C25"/>
    <mergeCell ref="D23:D25"/>
    <mergeCell ref="F18:F25"/>
    <mergeCell ref="A18:A25"/>
    <mergeCell ref="B18:B20"/>
    <mergeCell ref="C18:C20"/>
    <mergeCell ref="D18:D20"/>
    <mergeCell ref="E18:E25"/>
    <mergeCell ref="V14:V17"/>
    <mergeCell ref="W14:W17"/>
    <mergeCell ref="X14:X17"/>
    <mergeCell ref="B16:B17"/>
    <mergeCell ref="C16:C17"/>
    <mergeCell ref="D16:D17"/>
    <mergeCell ref="F14:F17"/>
    <mergeCell ref="A14:A17"/>
    <mergeCell ref="B14:B15"/>
    <mergeCell ref="C14:C15"/>
    <mergeCell ref="D14:D15"/>
    <mergeCell ref="E14:E17"/>
    <mergeCell ref="J11:U11"/>
    <mergeCell ref="V11:V13"/>
    <mergeCell ref="Y11:Y13"/>
    <mergeCell ref="Z11:Z13"/>
    <mergeCell ref="AA11:AA13"/>
    <mergeCell ref="J12:L12"/>
    <mergeCell ref="M12:O12"/>
    <mergeCell ref="P12:R12"/>
    <mergeCell ref="S12:U12"/>
    <mergeCell ref="W12:W13"/>
    <mergeCell ref="X12:X13"/>
    <mergeCell ref="W11:X11"/>
    <mergeCell ref="F11:F13"/>
    <mergeCell ref="A5:AA5"/>
    <mergeCell ref="A6:AA6"/>
    <mergeCell ref="B7:X7"/>
    <mergeCell ref="B8:AA8"/>
    <mergeCell ref="B9:AA9"/>
    <mergeCell ref="G10:H10"/>
    <mergeCell ref="J10:U10"/>
    <mergeCell ref="A11:A13"/>
    <mergeCell ref="B11:B13"/>
    <mergeCell ref="C11:C13"/>
    <mergeCell ref="D11:D13"/>
    <mergeCell ref="E11:E13"/>
    <mergeCell ref="G11:G13"/>
    <mergeCell ref="H11:H13"/>
    <mergeCell ref="I11:I13"/>
  </mergeCells>
  <printOptions horizontalCentered="1"/>
  <pageMargins left="0.23622047244094491" right="0.23622047244094491" top="0.35433070866141736" bottom="0.39370078740157483" header="0.31496062992125984" footer="0.23622047244094491"/>
  <pageSetup paperSize="5" scale="41" fitToWidth="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showGridLines="0" topLeftCell="B4" zoomScale="40" zoomScaleNormal="40" zoomScaleSheetLayoutView="25" workbookViewId="0">
      <selection activeCell="A14" sqref="A14:Z14"/>
    </sheetView>
  </sheetViews>
  <sheetFormatPr baseColWidth="10" defaultColWidth="11.453125" defaultRowHeight="15.5" x14ac:dyDescent="0.35"/>
  <cols>
    <col min="1" max="1" width="8.453125" style="42" customWidth="1"/>
    <col min="2" max="2" width="43.453125" style="42" customWidth="1"/>
    <col min="3" max="3" width="41.453125" style="42" customWidth="1"/>
    <col min="4" max="4" width="43.54296875" style="42" customWidth="1"/>
    <col min="5" max="7" width="3.54296875" style="43" bestFit="1" customWidth="1"/>
    <col min="8" max="8" width="3.54296875" style="43" customWidth="1"/>
    <col min="9" max="13" width="3.54296875" style="43" bestFit="1" customWidth="1"/>
    <col min="14" max="14" width="5.453125" style="43" customWidth="1"/>
    <col min="15" max="16" width="7.54296875" style="740" customWidth="1"/>
    <col min="17" max="17" width="5.54296875" style="740" customWidth="1"/>
    <col min="18" max="18" width="6.54296875" style="740" customWidth="1"/>
    <col min="19" max="19" width="8.54296875" style="740" customWidth="1"/>
    <col min="20" max="20" width="40.453125" style="42" customWidth="1"/>
    <col min="21" max="21" width="22.7265625" style="42" bestFit="1" customWidth="1"/>
    <col min="22" max="22" width="19.453125" style="42" customWidth="1"/>
    <col min="23" max="23" width="17.1796875" style="42" customWidth="1"/>
    <col min="24" max="24" width="20.54296875" style="42" customWidth="1"/>
    <col min="25" max="25" width="23" style="42" customWidth="1"/>
    <col min="26" max="26" width="19.5429687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X6" s="45">
        <v>1</v>
      </c>
      <c r="Y6" s="45">
        <v>1</v>
      </c>
      <c r="Z6" s="45"/>
    </row>
    <row r="7" spans="1:26" ht="20.25" customHeight="1" x14ac:dyDescent="0.35">
      <c r="A7" s="1511" t="s">
        <v>9</v>
      </c>
      <c r="B7" s="1511"/>
      <c r="C7" s="1511"/>
      <c r="D7" s="1511"/>
      <c r="E7" s="1511"/>
      <c r="F7" s="1511"/>
      <c r="G7" s="1511"/>
      <c r="H7" s="1511"/>
      <c r="I7" s="1511"/>
      <c r="J7" s="1511"/>
      <c r="K7" s="1511"/>
      <c r="L7" s="1511"/>
      <c r="M7" s="1511"/>
      <c r="N7" s="1511"/>
      <c r="O7" s="1511"/>
      <c r="P7" s="1511"/>
      <c r="Q7" s="1511"/>
      <c r="R7" s="1511"/>
      <c r="S7" s="1511"/>
      <c r="T7" s="1511"/>
      <c r="U7" s="1511"/>
      <c r="V7" s="1511"/>
      <c r="W7" s="1511"/>
      <c r="X7" s="1511"/>
      <c r="Y7" s="1511"/>
      <c r="Z7" s="1511"/>
    </row>
    <row r="8" spans="1:26" ht="7.4" customHeight="1" x14ac:dyDescent="0.35">
      <c r="A8" s="255"/>
      <c r="B8" s="255"/>
      <c r="C8" s="255"/>
      <c r="D8" s="255"/>
      <c r="E8" s="554"/>
      <c r="F8" s="554"/>
      <c r="G8" s="554"/>
      <c r="H8" s="554"/>
      <c r="I8" s="554"/>
      <c r="J8" s="554"/>
      <c r="K8" s="554"/>
      <c r="L8" s="554"/>
      <c r="M8" s="554"/>
      <c r="N8" s="554"/>
      <c r="O8" s="554"/>
      <c r="P8" s="554"/>
      <c r="Q8" s="554"/>
      <c r="R8" s="554"/>
      <c r="S8" s="554"/>
      <c r="T8" s="255"/>
      <c r="U8" s="255"/>
      <c r="V8" s="255"/>
      <c r="W8" s="255"/>
      <c r="X8" s="255"/>
      <c r="Y8" s="255"/>
      <c r="Z8" s="255"/>
    </row>
    <row r="9" spans="1:26" x14ac:dyDescent="0.35">
      <c r="A9" s="1512" t="s">
        <v>64</v>
      </c>
      <c r="B9" s="1512"/>
      <c r="C9" s="1512"/>
      <c r="D9" s="1512"/>
      <c r="E9" s="1512"/>
      <c r="F9" s="1512"/>
      <c r="G9" s="1512"/>
      <c r="H9" s="1512"/>
      <c r="I9" s="1512"/>
      <c r="J9" s="1512"/>
      <c r="K9" s="1512"/>
      <c r="L9" s="1512"/>
      <c r="M9" s="1512"/>
      <c r="N9" s="1512"/>
      <c r="O9" s="1512"/>
      <c r="P9" s="1512"/>
      <c r="Q9" s="1512"/>
      <c r="R9" s="1512"/>
      <c r="S9" s="1512"/>
      <c r="T9" s="1512"/>
      <c r="U9" s="1512"/>
      <c r="V9" s="1512"/>
      <c r="W9" s="1512"/>
      <c r="X9" s="1512"/>
      <c r="Y9" s="1512"/>
      <c r="Z9" s="1512"/>
    </row>
    <row r="10" spans="1:26" ht="7.4" customHeight="1" x14ac:dyDescent="0.35">
      <c r="A10" s="256"/>
      <c r="B10" s="256"/>
      <c r="C10" s="256"/>
      <c r="D10" s="256"/>
      <c r="E10" s="740"/>
      <c r="F10" s="740"/>
      <c r="G10" s="740"/>
      <c r="H10" s="740"/>
      <c r="I10" s="740"/>
      <c r="J10" s="740"/>
      <c r="K10" s="740"/>
      <c r="L10" s="740"/>
      <c r="M10" s="740"/>
      <c r="N10" s="740"/>
      <c r="T10" s="256"/>
      <c r="U10" s="256"/>
      <c r="V10" s="256"/>
      <c r="W10" s="256"/>
      <c r="X10" s="256"/>
      <c r="Y10" s="256"/>
      <c r="Z10" s="256"/>
    </row>
    <row r="11" spans="1:26" ht="20.25" customHeight="1" x14ac:dyDescent="0.35">
      <c r="A11" s="1513" t="s">
        <v>158</v>
      </c>
      <c r="B11" s="1513"/>
      <c r="C11" s="1513"/>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row>
    <row r="12" spans="1:26" ht="20.25" customHeight="1" x14ac:dyDescent="0.35">
      <c r="A12" s="1759"/>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row>
    <row r="13" spans="1:26" x14ac:dyDescent="0.35">
      <c r="A13" s="661"/>
      <c r="B13" s="661"/>
      <c r="C13" s="661"/>
      <c r="D13" s="661"/>
      <c r="E13" s="394"/>
      <c r="F13" s="394"/>
      <c r="G13" s="394"/>
      <c r="H13" s="394"/>
      <c r="I13" s="394"/>
      <c r="J13" s="394"/>
      <c r="K13" s="394"/>
      <c r="L13" s="394"/>
      <c r="M13" s="394"/>
      <c r="N13" s="394"/>
      <c r="O13" s="394"/>
      <c r="P13" s="394"/>
      <c r="Q13" s="394"/>
      <c r="R13" s="394"/>
      <c r="S13" s="394"/>
      <c r="T13" s="661"/>
      <c r="U13" s="661"/>
      <c r="V13" s="661"/>
      <c r="W13" s="661"/>
      <c r="X13" s="661"/>
      <c r="Y13" s="661"/>
      <c r="Z13" s="661"/>
    </row>
    <row r="14" spans="1:26" ht="20.25" customHeight="1" x14ac:dyDescent="0.35">
      <c r="A14" s="1514" t="s">
        <v>1236</v>
      </c>
      <c r="B14" s="1514"/>
      <c r="C14" s="1514"/>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row>
    <row r="15" spans="1:26" ht="14.15" customHeight="1" x14ac:dyDescent="0.35"/>
    <row r="16" spans="1:26" ht="25.4" customHeight="1" x14ac:dyDescent="0.35">
      <c r="A16" s="1515" t="s">
        <v>95</v>
      </c>
      <c r="B16" s="1515"/>
      <c r="C16" s="1515"/>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row>
    <row r="17" spans="1:26" ht="25.4" customHeight="1" x14ac:dyDescent="0.35">
      <c r="A17" s="1668" t="s">
        <v>47</v>
      </c>
      <c r="B17" s="1668"/>
      <c r="C17" s="1668"/>
      <c r="D17" s="1668"/>
      <c r="E17" s="1668"/>
      <c r="F17" s="1668"/>
      <c r="G17" s="1668"/>
      <c r="H17" s="1668"/>
      <c r="I17" s="1668"/>
      <c r="J17" s="1668"/>
      <c r="K17" s="1668"/>
      <c r="L17" s="1668"/>
      <c r="M17" s="1668"/>
      <c r="N17" s="1668"/>
      <c r="O17" s="1668"/>
      <c r="P17" s="1668"/>
      <c r="Q17" s="1668"/>
      <c r="R17" s="1668"/>
      <c r="S17" s="1668"/>
      <c r="T17" s="1668"/>
      <c r="U17" s="1668"/>
      <c r="V17" s="1668"/>
      <c r="W17" s="1668"/>
      <c r="X17" s="1668"/>
      <c r="Y17" s="1668"/>
      <c r="Z17" s="1668"/>
    </row>
    <row r="18" spans="1:26" s="5" customFormat="1" ht="23.15" customHeight="1" x14ac:dyDescent="0.35">
      <c r="A18" s="1517" t="s">
        <v>181</v>
      </c>
      <c r="B18" s="379">
        <v>1</v>
      </c>
      <c r="C18" s="379">
        <v>2</v>
      </c>
      <c r="D18" s="379">
        <v>3</v>
      </c>
      <c r="E18" s="1521" t="s">
        <v>96</v>
      </c>
      <c r="F18" s="1521"/>
      <c r="G18" s="1521"/>
      <c r="H18" s="1521"/>
      <c r="I18" s="1521"/>
      <c r="J18" s="1521"/>
      <c r="K18" s="1521"/>
      <c r="L18" s="1521"/>
      <c r="M18" s="1521"/>
      <c r="N18" s="1521"/>
      <c r="O18" s="1522" t="s">
        <v>97</v>
      </c>
      <c r="P18" s="1522"/>
      <c r="Q18" s="1522"/>
      <c r="R18" s="1522"/>
      <c r="S18" s="1522"/>
      <c r="T18" s="1516" t="s">
        <v>98</v>
      </c>
      <c r="U18" s="1516"/>
      <c r="V18" s="1516"/>
      <c r="W18" s="1516"/>
      <c r="X18" s="1516"/>
      <c r="Y18" s="1516" t="s">
        <v>99</v>
      </c>
      <c r="Z18" s="1516" t="s">
        <v>100</v>
      </c>
    </row>
    <row r="19" spans="1:26" s="6" customFormat="1" ht="23.5" customHeight="1" x14ac:dyDescent="0.35">
      <c r="A19" s="1517"/>
      <c r="B19" s="1517" t="s">
        <v>101</v>
      </c>
      <c r="C19" s="1517" t="s">
        <v>13</v>
      </c>
      <c r="D19" s="1501" t="s">
        <v>102</v>
      </c>
      <c r="E19" s="1524" t="s">
        <v>103</v>
      </c>
      <c r="F19" s="1524"/>
      <c r="G19" s="1524"/>
      <c r="H19" s="1524"/>
      <c r="I19" s="1524"/>
      <c r="J19" s="1524" t="s">
        <v>104</v>
      </c>
      <c r="K19" s="1524"/>
      <c r="L19" s="1524"/>
      <c r="M19" s="1524"/>
      <c r="N19" s="1524"/>
      <c r="O19" s="1525" t="s">
        <v>105</v>
      </c>
      <c r="P19" s="1525"/>
      <c r="Q19" s="1525" t="s">
        <v>106</v>
      </c>
      <c r="R19" s="1525"/>
      <c r="S19" s="1525"/>
      <c r="T19" s="1516" t="s">
        <v>107</v>
      </c>
      <c r="U19" s="1526" t="s">
        <v>108</v>
      </c>
      <c r="V19" s="1516" t="s">
        <v>109</v>
      </c>
      <c r="W19" s="1523" t="s">
        <v>110</v>
      </c>
      <c r="X19" s="1523"/>
      <c r="Y19" s="1516"/>
      <c r="Z19" s="1516"/>
    </row>
    <row r="20" spans="1:26" s="48" customFormat="1" ht="99" customHeight="1" x14ac:dyDescent="0.35">
      <c r="A20" s="1517"/>
      <c r="B20" s="1517"/>
      <c r="C20" s="1517"/>
      <c r="D20" s="1501"/>
      <c r="E20" s="395" t="s">
        <v>111</v>
      </c>
      <c r="F20" s="395" t="s">
        <v>112</v>
      </c>
      <c r="G20" s="395" t="s">
        <v>113</v>
      </c>
      <c r="H20" s="395" t="s">
        <v>114</v>
      </c>
      <c r="I20" s="395" t="s">
        <v>115</v>
      </c>
      <c r="J20" s="395" t="s">
        <v>116</v>
      </c>
      <c r="K20" s="395" t="s">
        <v>117</v>
      </c>
      <c r="L20" s="395" t="s">
        <v>118</v>
      </c>
      <c r="M20" s="395" t="s">
        <v>119</v>
      </c>
      <c r="N20" s="395" t="s">
        <v>120</v>
      </c>
      <c r="O20" s="395" t="s">
        <v>121</v>
      </c>
      <c r="P20" s="395" t="s">
        <v>122</v>
      </c>
      <c r="Q20" s="559" t="s">
        <v>105</v>
      </c>
      <c r="R20" s="395" t="s">
        <v>123</v>
      </c>
      <c r="S20" s="395" t="s">
        <v>124</v>
      </c>
      <c r="T20" s="1516"/>
      <c r="U20" s="1526"/>
      <c r="V20" s="1516"/>
      <c r="W20" s="254" t="s">
        <v>125</v>
      </c>
      <c r="X20" s="254" t="s">
        <v>1086</v>
      </c>
      <c r="Y20" s="1516"/>
      <c r="Z20" s="1516"/>
    </row>
    <row r="21" spans="1:26" s="49" customFormat="1" ht="87.65" customHeight="1" x14ac:dyDescent="0.35">
      <c r="A21" s="1914">
        <v>1</v>
      </c>
      <c r="B21" s="1702" t="s">
        <v>408</v>
      </c>
      <c r="C21" s="422" t="s">
        <v>1237</v>
      </c>
      <c r="D21" s="1015" t="s">
        <v>1267</v>
      </c>
      <c r="E21" s="408"/>
      <c r="F21" s="408" t="s">
        <v>66</v>
      </c>
      <c r="G21" s="408" t="s">
        <v>66</v>
      </c>
      <c r="H21" s="408"/>
      <c r="I21" s="408"/>
      <c r="J21" s="408"/>
      <c r="K21" s="408"/>
      <c r="L21" s="408"/>
      <c r="M21" s="408"/>
      <c r="N21" s="408"/>
      <c r="O21" s="247">
        <v>1</v>
      </c>
      <c r="P21" s="247">
        <v>1</v>
      </c>
      <c r="Q21" s="248">
        <f t="shared" ref="Q21:Q23" si="0">IF(O21*P21=0,"",O21*P21)</f>
        <v>1</v>
      </c>
      <c r="R21" s="249">
        <f>IF(Q21="","",VLOOKUP(Q21,$X$1:$Y$7,2,FALSE))</f>
        <v>1</v>
      </c>
      <c r="S21" s="248" t="str">
        <f>IF(R21=1,"Bajo",IF(R21=2,"Medio",IF(R21=3,"Alto","")))</f>
        <v>Bajo</v>
      </c>
      <c r="T21" s="422" t="s">
        <v>1243</v>
      </c>
      <c r="U21" s="938" t="s">
        <v>1241</v>
      </c>
      <c r="V21" s="1016" t="s">
        <v>1268</v>
      </c>
      <c r="W21" s="622" t="s">
        <v>128</v>
      </c>
      <c r="X21" s="622" t="s">
        <v>128</v>
      </c>
      <c r="Y21" s="935" t="s">
        <v>1269</v>
      </c>
      <c r="Z21" s="891" t="s">
        <v>139</v>
      </c>
    </row>
    <row r="22" spans="1:26" s="49" customFormat="1" ht="147.75" customHeight="1" x14ac:dyDescent="0.35">
      <c r="A22" s="1914"/>
      <c r="B22" s="1702"/>
      <c r="C22" s="240" t="s">
        <v>1248</v>
      </c>
      <c r="D22" s="848" t="s">
        <v>1252</v>
      </c>
      <c r="E22" s="400"/>
      <c r="F22" s="400" t="s">
        <v>66</v>
      </c>
      <c r="G22" s="400" t="s">
        <v>66</v>
      </c>
      <c r="H22" s="400"/>
      <c r="I22" s="400" t="s">
        <v>66</v>
      </c>
      <c r="J22" s="400"/>
      <c r="K22" s="400"/>
      <c r="L22" s="400"/>
      <c r="M22" s="400"/>
      <c r="N22" s="400" t="s">
        <v>66</v>
      </c>
      <c r="O22" s="247">
        <v>1</v>
      </c>
      <c r="P22" s="247">
        <v>2</v>
      </c>
      <c r="Q22" s="248">
        <f t="shared" si="0"/>
        <v>2</v>
      </c>
      <c r="R22" s="249">
        <f>IF(Q22="","",VLOOKUP(Q22,$X$1:$Y$7,2,FALSE))</f>
        <v>1</v>
      </c>
      <c r="S22" s="248" t="str">
        <f t="shared" ref="S22:S23" si="1">IF(R22=1,"Bajo",IF(R22=2,"Medio",IF(R22=3,"Alto","")))</f>
        <v>Bajo</v>
      </c>
      <c r="T22" s="422" t="s">
        <v>1253</v>
      </c>
      <c r="U22" s="938" t="s">
        <v>1241</v>
      </c>
      <c r="V22" s="1017" t="s">
        <v>1270</v>
      </c>
      <c r="W22" s="622" t="s">
        <v>128</v>
      </c>
      <c r="X22" s="622" t="s">
        <v>128</v>
      </c>
      <c r="Y22" s="935" t="s">
        <v>1271</v>
      </c>
      <c r="Z22" s="891" t="s">
        <v>139</v>
      </c>
    </row>
    <row r="23" spans="1:26" s="49" customFormat="1" ht="73.5" customHeight="1" x14ac:dyDescent="0.35">
      <c r="A23" s="1914"/>
      <c r="B23" s="1702"/>
      <c r="C23" s="62" t="s">
        <v>480</v>
      </c>
      <c r="D23" s="240" t="s">
        <v>137</v>
      </c>
      <c r="E23" s="400"/>
      <c r="F23" s="408"/>
      <c r="G23" s="400" t="s">
        <v>66</v>
      </c>
      <c r="H23" s="400"/>
      <c r="I23" s="400" t="s">
        <v>66</v>
      </c>
      <c r="J23" s="400"/>
      <c r="K23" s="400"/>
      <c r="L23" s="400"/>
      <c r="M23" s="400"/>
      <c r="N23" s="408"/>
      <c r="O23" s="247">
        <v>1</v>
      </c>
      <c r="P23" s="247">
        <v>3</v>
      </c>
      <c r="Q23" s="248">
        <f t="shared" si="0"/>
        <v>3</v>
      </c>
      <c r="R23" s="249">
        <f>IF(Q23="","",VLOOKUP(Q23,$X$1:$Y$7,2,FALSE))</f>
        <v>2</v>
      </c>
      <c r="S23" s="248" t="str">
        <f t="shared" si="1"/>
        <v>Medio</v>
      </c>
      <c r="T23" s="240" t="s">
        <v>138</v>
      </c>
      <c r="U23" s="524" t="s">
        <v>1241</v>
      </c>
      <c r="V23" s="902" t="s">
        <v>139</v>
      </c>
      <c r="W23" s="622" t="s">
        <v>128</v>
      </c>
      <c r="X23" s="622" t="s">
        <v>128</v>
      </c>
      <c r="Y23" s="514" t="s">
        <v>140</v>
      </c>
      <c r="Z23" s="902" t="s">
        <v>139</v>
      </c>
    </row>
  </sheetData>
  <mergeCells count="26">
    <mergeCell ref="A21:A23"/>
    <mergeCell ref="B21:B23"/>
    <mergeCell ref="E19:I19"/>
    <mergeCell ref="J19:N19"/>
    <mergeCell ref="O19:P19"/>
    <mergeCell ref="A17:Z17"/>
    <mergeCell ref="A18:A20"/>
    <mergeCell ref="E18:N18"/>
    <mergeCell ref="O18:S18"/>
    <mergeCell ref="T18:X18"/>
    <mergeCell ref="Y18:Y20"/>
    <mergeCell ref="Z18:Z20"/>
    <mergeCell ref="B19:B20"/>
    <mergeCell ref="C19:C20"/>
    <mergeCell ref="D19:D20"/>
    <mergeCell ref="V19:V20"/>
    <mergeCell ref="W19:X19"/>
    <mergeCell ref="Q19:S19"/>
    <mergeCell ref="T19:T20"/>
    <mergeCell ref="U19:U20"/>
    <mergeCell ref="A16:Z16"/>
    <mergeCell ref="A7:Z7"/>
    <mergeCell ref="A9:Z9"/>
    <mergeCell ref="A11:Z11"/>
    <mergeCell ref="A12:Z12"/>
    <mergeCell ref="A14:Z14"/>
  </mergeCells>
  <conditionalFormatting sqref="O22">
    <cfRule type="expression" dxfId="149" priority="34" stopIfTrue="1">
      <formula>$J22=3</formula>
    </cfRule>
    <cfRule type="expression" dxfId="148" priority="35" stopIfTrue="1">
      <formula>$J22=2</formula>
    </cfRule>
    <cfRule type="expression" dxfId="147" priority="36" stopIfTrue="1">
      <formula>$J22=1</formula>
    </cfRule>
  </conditionalFormatting>
  <conditionalFormatting sqref="P22">
    <cfRule type="expression" dxfId="146" priority="31" stopIfTrue="1">
      <formula>$K22=3</formula>
    </cfRule>
    <cfRule type="expression" dxfId="145" priority="32" stopIfTrue="1">
      <formula>$K22=2</formula>
    </cfRule>
    <cfRule type="expression" dxfId="144" priority="33" stopIfTrue="1">
      <formula>$K22=1</formula>
    </cfRule>
  </conditionalFormatting>
  <conditionalFormatting sqref="R21:S22 R23">
    <cfRule type="expression" dxfId="143" priority="28" stopIfTrue="1">
      <formula>$R21=3</formula>
    </cfRule>
    <cfRule type="expression" dxfId="142" priority="29" stopIfTrue="1">
      <formula>$R21=2</formula>
    </cfRule>
    <cfRule type="expression" dxfId="141" priority="30" stopIfTrue="1">
      <formula>$R21=1</formula>
    </cfRule>
  </conditionalFormatting>
  <conditionalFormatting sqref="O22">
    <cfRule type="expression" dxfId="140" priority="25" stopIfTrue="1">
      <formula>$O22=3</formula>
    </cfRule>
    <cfRule type="expression" dxfId="139" priority="26" stopIfTrue="1">
      <formula>$O22=2</formula>
    </cfRule>
    <cfRule type="expression" dxfId="138" priority="27" stopIfTrue="1">
      <formula>$O22=1</formula>
    </cfRule>
  </conditionalFormatting>
  <conditionalFormatting sqref="P22">
    <cfRule type="expression" dxfId="137" priority="22" stopIfTrue="1">
      <formula>$P22=3</formula>
    </cfRule>
    <cfRule type="expression" dxfId="136" priority="23" stopIfTrue="1">
      <formula>$P22=2</formula>
    </cfRule>
    <cfRule type="expression" dxfId="135" priority="24" stopIfTrue="1">
      <formula>$P22=1</formula>
    </cfRule>
  </conditionalFormatting>
  <conditionalFormatting sqref="O23">
    <cfRule type="expression" dxfId="134" priority="19" stopIfTrue="1">
      <formula>$J23=3</formula>
    </cfRule>
    <cfRule type="expression" dxfId="133" priority="20" stopIfTrue="1">
      <formula>$J23=2</formula>
    </cfRule>
    <cfRule type="expression" dxfId="132" priority="21" stopIfTrue="1">
      <formula>$J23=1</formula>
    </cfRule>
  </conditionalFormatting>
  <conditionalFormatting sqref="P23">
    <cfRule type="expression" dxfId="131" priority="16" stopIfTrue="1">
      <formula>$K23=3</formula>
    </cfRule>
    <cfRule type="expression" dxfId="130" priority="17" stopIfTrue="1">
      <formula>$K23=2</formula>
    </cfRule>
    <cfRule type="expression" dxfId="129" priority="18" stopIfTrue="1">
      <formula>$K23=1</formula>
    </cfRule>
  </conditionalFormatting>
  <conditionalFormatting sqref="S23">
    <cfRule type="expression" dxfId="128" priority="13" stopIfTrue="1">
      <formula>$R23=3</formula>
    </cfRule>
    <cfRule type="expression" dxfId="127" priority="14" stopIfTrue="1">
      <formula>$R23=2</formula>
    </cfRule>
    <cfRule type="expression" dxfId="126" priority="15" stopIfTrue="1">
      <formula>$R23=1</formula>
    </cfRule>
  </conditionalFormatting>
  <conditionalFormatting sqref="O23">
    <cfRule type="expression" dxfId="125" priority="10" stopIfTrue="1">
      <formula>$O23=3</formula>
    </cfRule>
    <cfRule type="expression" dxfId="124" priority="11" stopIfTrue="1">
      <formula>$O23=2</formula>
    </cfRule>
    <cfRule type="expression" dxfId="123" priority="12" stopIfTrue="1">
      <formula>$O23=1</formula>
    </cfRule>
  </conditionalFormatting>
  <conditionalFormatting sqref="P23">
    <cfRule type="expression" dxfId="122" priority="7" stopIfTrue="1">
      <formula>$P23=3</formula>
    </cfRule>
    <cfRule type="expression" dxfId="121" priority="8" stopIfTrue="1">
      <formula>$P23=2</formula>
    </cfRule>
    <cfRule type="expression" dxfId="120" priority="9" stopIfTrue="1">
      <formula>$P23=1</formula>
    </cfRule>
  </conditionalFormatting>
  <conditionalFormatting sqref="O21:P21">
    <cfRule type="expression" dxfId="119" priority="4" stopIfTrue="1">
      <formula>$K21=3</formula>
    </cfRule>
    <cfRule type="expression" dxfId="118" priority="5" stopIfTrue="1">
      <formula>$K21=2</formula>
    </cfRule>
    <cfRule type="expression" dxfId="117" priority="6" stopIfTrue="1">
      <formula>$K21=1</formula>
    </cfRule>
  </conditionalFormatting>
  <conditionalFormatting sqref="O21:P21">
    <cfRule type="expression" dxfId="116" priority="1" stopIfTrue="1">
      <formula>$P21=3</formula>
    </cfRule>
    <cfRule type="expression" dxfId="115" priority="2" stopIfTrue="1">
      <formula>$P21=2</formula>
    </cfRule>
    <cfRule type="expression" dxfId="114" priority="3" stopIfTrue="1">
      <formula>$P21=1</formula>
    </cfRule>
  </conditionalFormatting>
  <dataValidations count="8">
    <dataValidation allowBlank="1" showInputMessage="1" showErrorMessage="1" promptTitle="Actividades de Control" prompt="Describir los mecanismos (politicas o procedimientos que aseguran la efectividad de la respuesta al riesgo." sqref="T19"/>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8:S18"/>
    <dataValidation allowBlank="1" showInputMessage="1" showErrorMessage="1" promptTitle="NUM:" prompt="Numero de manera consecutiva de los objetivos analizados." sqref="A18"/>
    <dataValidation allowBlank="1" showInputMessage="1" showErrorMessage="1" promptTitle="Fecha de Monitoreo " prompt="Oportunidad  en el cual el area responsable del seguimiento confirmara el cumplimiento del tiempo y forma de la actividad prevista." sqref="Z18:Z20"/>
    <dataValidation allowBlank="1" showInputMessage="1" showErrorMessage="1" promptTitle="IVO:" prompt="Indicador Objetivamente Verificable: Ser refiere a aquel producto que hace tangible el cumplimiento de la accion actividad de mitigacion planteada" sqref="Y18:Y20"/>
    <dataValidation allowBlank="1" showInputMessage="1" showErrorMessage="1" promptTitle="RIESGOS:" prompt="Transferir los riesgos identificados en la MER para cada objetivo." sqref="D19:D20"/>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9:B20"/>
    <dataValidation type="whole" allowBlank="1" showInputMessage="1" showErrorMessage="1" sqref="O21:P23">
      <formula1>1</formula1>
      <formula2>3</formula2>
    </dataValidation>
  </dataValidations>
  <printOptions horizontalCentered="1"/>
  <pageMargins left="0.23622047244094491" right="0.23622047244094491" top="0.43307086614173229" bottom="0.39370078740157483" header="0.27559055118110237" footer="0.15748031496062992"/>
  <pageSetup paperSize="5" scale="4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D38"/>
  <sheetViews>
    <sheetView showGridLines="0" view="pageBreakPreview" zoomScale="25" zoomScaleNormal="30" zoomScaleSheetLayoutView="25" workbookViewId="0">
      <selection activeCell="B7" sqref="B7:X7"/>
    </sheetView>
  </sheetViews>
  <sheetFormatPr baseColWidth="10" defaultColWidth="11.453125" defaultRowHeight="15.5" x14ac:dyDescent="0.35"/>
  <cols>
    <col min="1" max="1" width="30.26953125" style="2" customWidth="1"/>
    <col min="2" max="2" width="23.453125" style="610" customWidth="1"/>
    <col min="3" max="3" width="28.54296875" style="930" customWidth="1"/>
    <col min="4" max="4" width="13.26953125" style="2" customWidth="1"/>
    <col min="5" max="5" width="9.1796875" style="2" customWidth="1"/>
    <col min="6" max="6" width="19.7265625" style="2" customWidth="1"/>
    <col min="7" max="7" width="6.7265625" style="2" bestFit="1" customWidth="1"/>
    <col min="8" max="8" width="40" style="2" customWidth="1"/>
    <col min="9" max="9" width="8.26953125" style="21" customWidth="1"/>
    <col min="10" max="10" width="5.453125" style="2" customWidth="1"/>
    <col min="11" max="11" width="5.1796875" style="2" customWidth="1"/>
    <col min="12" max="12" width="6.453125" style="2" customWidth="1"/>
    <col min="13" max="14" width="5.453125" style="2" customWidth="1"/>
    <col min="15" max="15" width="5.54296875" style="2" customWidth="1"/>
    <col min="16" max="16" width="5.1796875" style="2" customWidth="1"/>
    <col min="17" max="17" width="6.81640625" style="2" customWidth="1"/>
    <col min="18" max="18" width="5.90625" style="2" customWidth="1"/>
    <col min="19" max="19" width="5.7265625" style="2" customWidth="1"/>
    <col min="20" max="20" width="5.1796875" style="2" customWidth="1"/>
    <col min="21" max="21" width="5.1796875" style="2" bestFit="1" customWidth="1"/>
    <col min="22" max="22" width="19" style="2" customWidth="1"/>
    <col min="23" max="23" width="29.1796875" style="1018" customWidth="1"/>
    <col min="24" max="24" width="29.26953125" style="2" customWidth="1"/>
    <col min="25" max="25" width="15.26953125" style="2" customWidth="1"/>
    <col min="26" max="26" width="19.26953125" style="2" customWidth="1"/>
    <col min="27" max="27" width="20.7265625" style="2" customWidth="1"/>
    <col min="28" max="16384" width="11.453125" style="2"/>
  </cols>
  <sheetData>
    <row r="4" spans="1:186" x14ac:dyDescent="0.35">
      <c r="X4" s="1018"/>
      <c r="Y4" s="1018"/>
      <c r="Z4" s="1018"/>
      <c r="AA4" s="1018"/>
    </row>
    <row r="5" spans="1:186" s="505" customFormat="1" ht="20.5" x14ac:dyDescent="0.45">
      <c r="A5" s="1706" t="s">
        <v>9</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row>
    <row r="6" spans="1:186" s="505" customFormat="1" ht="20.5" x14ac:dyDescent="0.45">
      <c r="A6" s="1706" t="s">
        <v>404</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706"/>
      <c r="AA6" s="1706"/>
    </row>
    <row r="7" spans="1:186" s="38" customFormat="1" ht="25" customHeight="1" x14ac:dyDescent="0.35">
      <c r="A7" s="1019" t="s">
        <v>10</v>
      </c>
      <c r="B7" s="1967" t="s">
        <v>1272</v>
      </c>
      <c r="C7" s="1967"/>
      <c r="D7" s="1967"/>
      <c r="E7" s="1967"/>
      <c r="F7" s="1967"/>
      <c r="G7" s="1967"/>
      <c r="H7" s="1967"/>
      <c r="I7" s="1967"/>
      <c r="J7" s="1967"/>
      <c r="K7" s="1967"/>
      <c r="L7" s="1967"/>
      <c r="M7" s="1967"/>
      <c r="N7" s="1967"/>
      <c r="O7" s="1967"/>
      <c r="P7" s="1967"/>
      <c r="Q7" s="1967"/>
      <c r="R7" s="1967"/>
      <c r="S7" s="1967"/>
      <c r="T7" s="1967"/>
      <c r="U7" s="1967"/>
      <c r="V7" s="1967"/>
      <c r="W7" s="1967"/>
      <c r="X7" s="1967"/>
    </row>
    <row r="8" spans="1:186" ht="27" customHeight="1" x14ac:dyDescent="0.35">
      <c r="A8" s="1020" t="s">
        <v>11</v>
      </c>
      <c r="B8" s="1968" t="s">
        <v>12</v>
      </c>
      <c r="C8" s="1969"/>
      <c r="D8" s="1969"/>
      <c r="E8" s="1969"/>
      <c r="F8" s="1969"/>
      <c r="G8" s="1969"/>
      <c r="H8" s="1969"/>
      <c r="I8" s="1969"/>
      <c r="J8" s="1969"/>
      <c r="K8" s="1969"/>
      <c r="L8" s="1969"/>
      <c r="M8" s="1969"/>
      <c r="N8" s="1969"/>
      <c r="O8" s="1969"/>
      <c r="P8" s="1969"/>
      <c r="Q8" s="1969"/>
      <c r="R8" s="1969"/>
      <c r="S8" s="1969"/>
      <c r="T8" s="1969"/>
      <c r="U8" s="1969"/>
      <c r="V8" s="1969"/>
      <c r="W8" s="1969"/>
      <c r="X8" s="1969"/>
      <c r="Y8" s="1969"/>
      <c r="Z8" s="1969"/>
      <c r="AA8" s="1969"/>
    </row>
    <row r="9" spans="1:186" s="5" customFormat="1" ht="15" customHeight="1" x14ac:dyDescent="0.35">
      <c r="A9" s="379">
        <v>1</v>
      </c>
      <c r="B9" s="575">
        <v>2</v>
      </c>
      <c r="C9" s="379">
        <v>3</v>
      </c>
      <c r="D9" s="379">
        <v>4</v>
      </c>
      <c r="E9" s="379">
        <v>5</v>
      </c>
      <c r="F9" s="379">
        <v>6</v>
      </c>
      <c r="G9" s="1580">
        <v>7</v>
      </c>
      <c r="H9" s="1580"/>
      <c r="I9" s="253">
        <v>8</v>
      </c>
      <c r="J9" s="1580">
        <v>9</v>
      </c>
      <c r="K9" s="1580"/>
      <c r="L9" s="1580"/>
      <c r="M9" s="1580"/>
      <c r="N9" s="1580"/>
      <c r="O9" s="1580"/>
      <c r="P9" s="1580"/>
      <c r="Q9" s="1580"/>
      <c r="R9" s="1580"/>
      <c r="S9" s="1580"/>
      <c r="T9" s="1580"/>
      <c r="U9" s="1580"/>
      <c r="V9" s="379">
        <v>10</v>
      </c>
      <c r="W9" s="379">
        <v>11</v>
      </c>
      <c r="X9" s="379">
        <v>12</v>
      </c>
      <c r="Y9" s="379">
        <v>13</v>
      </c>
      <c r="Z9" s="379">
        <v>14</v>
      </c>
      <c r="AA9" s="379">
        <v>15</v>
      </c>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row>
    <row r="10" spans="1:186" s="6" customFormat="1" ht="15.75" customHeight="1" x14ac:dyDescent="0.35">
      <c r="A10" s="1517" t="s">
        <v>13</v>
      </c>
      <c r="B10" s="1501" t="s">
        <v>14</v>
      </c>
      <c r="C10" s="1517" t="s">
        <v>15</v>
      </c>
      <c r="D10" s="1501" t="s">
        <v>149</v>
      </c>
      <c r="E10" s="1571" t="s">
        <v>183</v>
      </c>
      <c r="F10" s="1501" t="s">
        <v>18</v>
      </c>
      <c r="G10" s="1517" t="s">
        <v>42</v>
      </c>
      <c r="H10" s="1517" t="s">
        <v>16</v>
      </c>
      <c r="I10" s="1501" t="s">
        <v>183</v>
      </c>
      <c r="J10" s="1585" t="s">
        <v>46</v>
      </c>
      <c r="K10" s="1585"/>
      <c r="L10" s="1585"/>
      <c r="M10" s="1585"/>
      <c r="N10" s="1585"/>
      <c r="O10" s="1585"/>
      <c r="P10" s="1585"/>
      <c r="Q10" s="1585"/>
      <c r="R10" s="1585"/>
      <c r="S10" s="1585"/>
      <c r="T10" s="1585"/>
      <c r="U10" s="1585"/>
      <c r="V10" s="1517" t="s">
        <v>17</v>
      </c>
      <c r="W10" s="1501" t="s">
        <v>47</v>
      </c>
      <c r="X10" s="1501"/>
      <c r="Y10" s="1586" t="s">
        <v>19</v>
      </c>
      <c r="Z10" s="1586" t="s">
        <v>20</v>
      </c>
      <c r="AA10" s="1501" t="s">
        <v>184</v>
      </c>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row>
    <row r="11" spans="1:186" s="7" customFormat="1" ht="15" x14ac:dyDescent="0.35">
      <c r="A11" s="1517"/>
      <c r="B11" s="1501"/>
      <c r="C11" s="1517"/>
      <c r="D11" s="1501"/>
      <c r="E11" s="1572"/>
      <c r="F11" s="1501"/>
      <c r="G11" s="1517"/>
      <c r="H11" s="1517"/>
      <c r="I11" s="1501"/>
      <c r="J11" s="1517" t="s">
        <v>21</v>
      </c>
      <c r="K11" s="1517"/>
      <c r="L11" s="1517"/>
      <c r="M11" s="1517" t="s">
        <v>22</v>
      </c>
      <c r="N11" s="1517"/>
      <c r="O11" s="1517"/>
      <c r="P11" s="1517" t="s">
        <v>23</v>
      </c>
      <c r="Q11" s="1517"/>
      <c r="R11" s="1517"/>
      <c r="S11" s="1517" t="s">
        <v>24</v>
      </c>
      <c r="T11" s="1517"/>
      <c r="U11" s="1517"/>
      <c r="V11" s="1517"/>
      <c r="W11" s="1501" t="s">
        <v>48</v>
      </c>
      <c r="X11" s="1501" t="s">
        <v>49</v>
      </c>
      <c r="Y11" s="1586"/>
      <c r="Z11" s="1586"/>
      <c r="AA11" s="1501"/>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row>
    <row r="12" spans="1:186" s="7" customFormat="1" ht="15" x14ac:dyDescent="0.35">
      <c r="A12" s="1517"/>
      <c r="B12" s="1501"/>
      <c r="C12" s="1517"/>
      <c r="D12" s="1501"/>
      <c r="E12" s="1573"/>
      <c r="F12" s="1501"/>
      <c r="G12" s="1517"/>
      <c r="H12" s="1517"/>
      <c r="I12" s="1501"/>
      <c r="J12" s="378" t="s">
        <v>0</v>
      </c>
      <c r="K12" s="378" t="s">
        <v>1</v>
      </c>
      <c r="L12" s="378" t="s">
        <v>2</v>
      </c>
      <c r="M12" s="378" t="s">
        <v>3</v>
      </c>
      <c r="N12" s="378" t="s">
        <v>2</v>
      </c>
      <c r="O12" s="378" t="s">
        <v>4</v>
      </c>
      <c r="P12" s="378" t="s">
        <v>25</v>
      </c>
      <c r="Q12" s="378" t="s">
        <v>3</v>
      </c>
      <c r="R12" s="378" t="s">
        <v>5</v>
      </c>
      <c r="S12" s="378" t="s">
        <v>6</v>
      </c>
      <c r="T12" s="378" t="s">
        <v>7</v>
      </c>
      <c r="U12" s="378" t="s">
        <v>8</v>
      </c>
      <c r="V12" s="1517"/>
      <c r="W12" s="1501"/>
      <c r="X12" s="1501"/>
      <c r="Y12" s="1586"/>
      <c r="Z12" s="1586"/>
      <c r="AA12" s="1501"/>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row>
    <row r="13" spans="1:186" ht="39" customHeight="1" x14ac:dyDescent="0.35">
      <c r="A13" s="1678" t="s">
        <v>1273</v>
      </c>
      <c r="B13" s="1685" t="s">
        <v>1274</v>
      </c>
      <c r="C13" s="1970">
        <v>1</v>
      </c>
      <c r="D13" s="1688" t="s">
        <v>1275</v>
      </c>
      <c r="E13" s="1700">
        <v>0.5</v>
      </c>
      <c r="F13" s="1678" t="s">
        <v>1276</v>
      </c>
      <c r="G13" s="510">
        <v>1</v>
      </c>
      <c r="H13" s="1021" t="s">
        <v>1277</v>
      </c>
      <c r="I13" s="1022">
        <v>0.2</v>
      </c>
      <c r="J13" s="1023">
        <v>1</v>
      </c>
      <c r="K13" s="1023">
        <v>1</v>
      </c>
      <c r="L13" s="1023">
        <v>1</v>
      </c>
      <c r="M13" s="1023">
        <v>1</v>
      </c>
      <c r="N13" s="1023">
        <v>1</v>
      </c>
      <c r="O13" s="1023">
        <v>1</v>
      </c>
      <c r="P13" s="1023">
        <v>1</v>
      </c>
      <c r="Q13" s="1023">
        <v>1</v>
      </c>
      <c r="R13" s="1023">
        <v>1</v>
      </c>
      <c r="S13" s="1023">
        <v>1</v>
      </c>
      <c r="T13" s="1023">
        <v>1</v>
      </c>
      <c r="U13" s="1023">
        <v>1</v>
      </c>
      <c r="V13" s="1973" t="s">
        <v>1278</v>
      </c>
      <c r="W13" s="1778" t="s">
        <v>1279</v>
      </c>
      <c r="X13" s="1927" t="s">
        <v>1280</v>
      </c>
      <c r="Y13" s="1024"/>
      <c r="Z13" s="1025"/>
      <c r="AA13" s="525" t="s">
        <v>1135</v>
      </c>
    </row>
    <row r="14" spans="1:186" ht="53.25" customHeight="1" x14ac:dyDescent="0.35">
      <c r="A14" s="1679"/>
      <c r="B14" s="1686"/>
      <c r="C14" s="1971"/>
      <c r="D14" s="1689"/>
      <c r="E14" s="1728"/>
      <c r="F14" s="1679"/>
      <c r="G14" s="510">
        <v>2</v>
      </c>
      <c r="H14" s="1026" t="s">
        <v>1281</v>
      </c>
      <c r="I14" s="1022">
        <v>0.15</v>
      </c>
      <c r="J14" s="1023">
        <v>1</v>
      </c>
      <c r="K14" s="1023">
        <v>1</v>
      </c>
      <c r="L14" s="1023">
        <v>1</v>
      </c>
      <c r="M14" s="1023">
        <v>1</v>
      </c>
      <c r="N14" s="1023">
        <v>1</v>
      </c>
      <c r="O14" s="1023">
        <v>1</v>
      </c>
      <c r="P14" s="1023">
        <v>1</v>
      </c>
      <c r="Q14" s="1023">
        <v>1</v>
      </c>
      <c r="R14" s="1023">
        <v>1</v>
      </c>
      <c r="S14" s="1023">
        <v>1</v>
      </c>
      <c r="T14" s="1023">
        <v>1</v>
      </c>
      <c r="U14" s="1023">
        <v>1</v>
      </c>
      <c r="V14" s="1974"/>
      <c r="W14" s="1976"/>
      <c r="X14" s="1929"/>
      <c r="Y14" s="1024"/>
      <c r="Z14" s="1027"/>
      <c r="AA14" s="525" t="s">
        <v>1135</v>
      </c>
    </row>
    <row r="15" spans="1:186" ht="85" customHeight="1" x14ac:dyDescent="0.35">
      <c r="A15" s="1679"/>
      <c r="B15" s="1687"/>
      <c r="C15" s="1972"/>
      <c r="D15" s="1690"/>
      <c r="E15" s="1714"/>
      <c r="F15" s="1679"/>
      <c r="G15" s="510">
        <v>3</v>
      </c>
      <c r="H15" s="1021" t="s">
        <v>1282</v>
      </c>
      <c r="I15" s="1022">
        <v>0.15</v>
      </c>
      <c r="J15" s="1023">
        <v>1</v>
      </c>
      <c r="K15" s="1023">
        <v>1</v>
      </c>
      <c r="L15" s="1023">
        <v>1</v>
      </c>
      <c r="M15" s="1023">
        <v>1</v>
      </c>
      <c r="N15" s="1023">
        <v>1</v>
      </c>
      <c r="O15" s="1023">
        <v>1</v>
      </c>
      <c r="P15" s="1023">
        <v>1</v>
      </c>
      <c r="Q15" s="1023">
        <v>1</v>
      </c>
      <c r="R15" s="1023">
        <v>1</v>
      </c>
      <c r="S15" s="1023">
        <v>1</v>
      </c>
      <c r="T15" s="1023">
        <v>1</v>
      </c>
      <c r="U15" s="1023">
        <v>1</v>
      </c>
      <c r="V15" s="1974"/>
      <c r="W15" s="935" t="s">
        <v>1283</v>
      </c>
      <c r="X15" s="935" t="s">
        <v>1284</v>
      </c>
      <c r="Y15" s="1024"/>
      <c r="Z15" s="1028"/>
      <c r="AA15" s="525" t="s">
        <v>1135</v>
      </c>
    </row>
    <row r="16" spans="1:186" ht="30" customHeight="1" x14ac:dyDescent="0.35">
      <c r="A16" s="1679"/>
      <c r="B16" s="1685" t="s">
        <v>1285</v>
      </c>
      <c r="C16" s="1970">
        <v>1</v>
      </c>
      <c r="D16" s="1688" t="s">
        <v>1286</v>
      </c>
      <c r="E16" s="1714"/>
      <c r="F16" s="1679"/>
      <c r="G16" s="510">
        <v>4</v>
      </c>
      <c r="H16" s="1026" t="s">
        <v>1287</v>
      </c>
      <c r="I16" s="1022">
        <v>0.2</v>
      </c>
      <c r="J16" s="1023">
        <v>1</v>
      </c>
      <c r="K16" s="1023">
        <v>1</v>
      </c>
      <c r="L16" s="1023">
        <v>1</v>
      </c>
      <c r="M16" s="1023">
        <v>1</v>
      </c>
      <c r="N16" s="1023">
        <v>1</v>
      </c>
      <c r="O16" s="1023">
        <v>1</v>
      </c>
      <c r="P16" s="1023">
        <v>1</v>
      </c>
      <c r="Q16" s="1023">
        <v>1</v>
      </c>
      <c r="R16" s="1023">
        <v>1</v>
      </c>
      <c r="S16" s="1023">
        <v>1</v>
      </c>
      <c r="T16" s="1023">
        <v>1</v>
      </c>
      <c r="U16" s="1023">
        <v>1</v>
      </c>
      <c r="V16" s="1974"/>
      <c r="W16" s="935"/>
      <c r="X16" s="935"/>
      <c r="Y16" s="1024" t="s">
        <v>733</v>
      </c>
      <c r="Z16" s="1025">
        <v>3240000</v>
      </c>
      <c r="AA16" s="525" t="s">
        <v>1169</v>
      </c>
    </row>
    <row r="17" spans="1:34" ht="39" customHeight="1" x14ac:dyDescent="0.35">
      <c r="A17" s="1679"/>
      <c r="B17" s="1686"/>
      <c r="C17" s="1971"/>
      <c r="D17" s="1689"/>
      <c r="E17" s="1714"/>
      <c r="F17" s="1679"/>
      <c r="G17" s="510">
        <v>5</v>
      </c>
      <c r="H17" s="1026" t="s">
        <v>1288</v>
      </c>
      <c r="I17" s="1022">
        <v>0.1</v>
      </c>
      <c r="J17" s="1023">
        <v>1</v>
      </c>
      <c r="K17" s="1023">
        <v>1</v>
      </c>
      <c r="L17" s="1023">
        <v>1</v>
      </c>
      <c r="M17" s="1023">
        <v>1</v>
      </c>
      <c r="N17" s="1023">
        <v>1</v>
      </c>
      <c r="O17" s="1023">
        <v>1</v>
      </c>
      <c r="P17" s="1023">
        <v>1</v>
      </c>
      <c r="Q17" s="1023">
        <v>1</v>
      </c>
      <c r="R17" s="1023">
        <v>1</v>
      </c>
      <c r="S17" s="1023">
        <v>1</v>
      </c>
      <c r="T17" s="1023">
        <v>1</v>
      </c>
      <c r="U17" s="1023">
        <v>1</v>
      </c>
      <c r="V17" s="1974"/>
      <c r="W17" s="240"/>
      <c r="X17" s="537"/>
      <c r="Y17" s="1024"/>
      <c r="Z17" s="1028"/>
      <c r="AA17" s="525" t="s">
        <v>1135</v>
      </c>
    </row>
    <row r="18" spans="1:34" ht="34.5" customHeight="1" x14ac:dyDescent="0.35">
      <c r="A18" s="1679"/>
      <c r="B18" s="1687"/>
      <c r="C18" s="1972"/>
      <c r="D18" s="1690"/>
      <c r="E18" s="1714"/>
      <c r="F18" s="1679"/>
      <c r="G18" s="510">
        <v>6</v>
      </c>
      <c r="H18" s="1021" t="s">
        <v>1289</v>
      </c>
      <c r="I18" s="1022">
        <v>0.2</v>
      </c>
      <c r="J18" s="1029">
        <v>1</v>
      </c>
      <c r="K18" s="958"/>
      <c r="L18" s="958"/>
      <c r="M18" s="1029">
        <v>1</v>
      </c>
      <c r="N18" s="1029"/>
      <c r="O18" s="1029"/>
      <c r="P18" s="1029">
        <v>1</v>
      </c>
      <c r="Q18" s="1029"/>
      <c r="R18" s="1029"/>
      <c r="S18" s="1029">
        <v>1</v>
      </c>
      <c r="T18" s="1030"/>
      <c r="U18" s="1031"/>
      <c r="V18" s="1975"/>
      <c r="W18" s="240"/>
      <c r="X18" s="537"/>
      <c r="Y18" s="1024"/>
      <c r="Z18" s="1028"/>
      <c r="AA18" s="525" t="s">
        <v>1135</v>
      </c>
    </row>
    <row r="19" spans="1:34" ht="73.5" customHeight="1" x14ac:dyDescent="0.35">
      <c r="A19" s="1681" t="s">
        <v>1290</v>
      </c>
      <c r="B19" s="1508" t="s">
        <v>1291</v>
      </c>
      <c r="C19" s="1978" t="s">
        <v>1292</v>
      </c>
      <c r="D19" s="1691">
        <v>0</v>
      </c>
      <c r="E19" s="1700">
        <v>0.2</v>
      </c>
      <c r="F19" s="1681" t="s">
        <v>1293</v>
      </c>
      <c r="G19" s="510">
        <v>7</v>
      </c>
      <c r="H19" s="422" t="s">
        <v>1294</v>
      </c>
      <c r="I19" s="1023">
        <v>0.25</v>
      </c>
      <c r="J19" s="1032"/>
      <c r="K19" s="827"/>
      <c r="L19" s="1032">
        <v>1</v>
      </c>
      <c r="M19" s="1032"/>
      <c r="N19" s="1032"/>
      <c r="O19" s="1032">
        <v>1</v>
      </c>
      <c r="P19" s="1032"/>
      <c r="Q19" s="1032"/>
      <c r="R19" s="1032">
        <v>1</v>
      </c>
      <c r="S19" s="1032"/>
      <c r="T19" s="1032"/>
      <c r="U19" s="1032"/>
      <c r="V19" s="1685" t="s">
        <v>1278</v>
      </c>
      <c r="W19" s="1508" t="s">
        <v>1295</v>
      </c>
      <c r="X19" s="1685" t="s">
        <v>1296</v>
      </c>
      <c r="Y19" s="1033"/>
      <c r="Z19" s="1028"/>
      <c r="AA19" s="525" t="s">
        <v>1135</v>
      </c>
    </row>
    <row r="20" spans="1:34" ht="52.5" customHeight="1" x14ac:dyDescent="0.35">
      <c r="A20" s="1681"/>
      <c r="B20" s="1508"/>
      <c r="C20" s="1978"/>
      <c r="D20" s="1691"/>
      <c r="E20" s="1714"/>
      <c r="F20" s="1681"/>
      <c r="G20" s="510">
        <v>8</v>
      </c>
      <c r="H20" s="240" t="s">
        <v>1297</v>
      </c>
      <c r="I20" s="1023">
        <v>0.3</v>
      </c>
      <c r="J20" s="1023"/>
      <c r="K20" s="1023"/>
      <c r="L20" s="1023"/>
      <c r="M20" s="827"/>
      <c r="N20" s="1023"/>
      <c r="O20" s="1023"/>
      <c r="P20" s="1023"/>
      <c r="Q20" s="1023"/>
      <c r="R20" s="1032">
        <v>1</v>
      </c>
      <c r="S20" s="1023"/>
      <c r="T20" s="1023"/>
      <c r="U20" s="1023"/>
      <c r="V20" s="1686"/>
      <c r="W20" s="1977"/>
      <c r="X20" s="1686"/>
      <c r="Y20" s="579"/>
      <c r="Z20" s="1025"/>
      <c r="AA20" s="525" t="s">
        <v>1135</v>
      </c>
    </row>
    <row r="21" spans="1:34" ht="57" customHeight="1" x14ac:dyDescent="0.35">
      <c r="A21" s="1681"/>
      <c r="B21" s="1508"/>
      <c r="C21" s="1978"/>
      <c r="D21" s="1691"/>
      <c r="E21" s="1715"/>
      <c r="F21" s="1681"/>
      <c r="G21" s="510">
        <v>9</v>
      </c>
      <c r="H21" s="422" t="s">
        <v>1298</v>
      </c>
      <c r="I21" s="1023">
        <v>0.45</v>
      </c>
      <c r="J21" s="1034"/>
      <c r="K21" s="1035"/>
      <c r="L21" s="1035"/>
      <c r="M21" s="1035"/>
      <c r="N21" s="1032"/>
      <c r="O21" s="827"/>
      <c r="P21" s="1032"/>
      <c r="Q21" s="1032"/>
      <c r="R21" s="1032">
        <v>1</v>
      </c>
      <c r="S21" s="1034"/>
      <c r="T21" s="1034"/>
      <c r="U21" s="1034"/>
      <c r="V21" s="1687"/>
      <c r="W21" s="1977"/>
      <c r="X21" s="1687"/>
      <c r="Y21" s="1033"/>
      <c r="Z21" s="1028"/>
      <c r="AA21" s="525" t="s">
        <v>1135</v>
      </c>
    </row>
    <row r="22" spans="1:34" ht="120" customHeight="1" x14ac:dyDescent="0.35">
      <c r="A22" s="1681" t="s">
        <v>1299</v>
      </c>
      <c r="B22" s="1678" t="s">
        <v>1300</v>
      </c>
      <c r="C22" s="1713">
        <v>1</v>
      </c>
      <c r="D22" s="1713">
        <v>1</v>
      </c>
      <c r="E22" s="1700">
        <v>0.2</v>
      </c>
      <c r="F22" s="1678" t="s">
        <v>1301</v>
      </c>
      <c r="G22" s="510">
        <v>10</v>
      </c>
      <c r="H22" s="537" t="s">
        <v>1302</v>
      </c>
      <c r="I22" s="1022">
        <v>0.2</v>
      </c>
      <c r="J22" s="958">
        <v>1</v>
      </c>
      <c r="K22" s="958"/>
      <c r="L22" s="958"/>
      <c r="M22" s="958"/>
      <c r="N22" s="958"/>
      <c r="O22" s="958"/>
      <c r="P22" s="958"/>
      <c r="Q22" s="958"/>
      <c r="R22" s="958"/>
      <c r="S22" s="958"/>
      <c r="T22" s="1036"/>
      <c r="U22" s="1036"/>
      <c r="V22" s="1685" t="s">
        <v>1303</v>
      </c>
      <c r="W22" s="240" t="s">
        <v>1304</v>
      </c>
      <c r="X22" s="935" t="s">
        <v>1305</v>
      </c>
      <c r="Y22" s="1033"/>
      <c r="Z22" s="1028"/>
      <c r="AA22" s="525" t="s">
        <v>1135</v>
      </c>
    </row>
    <row r="23" spans="1:34" ht="39" customHeight="1" x14ac:dyDescent="0.35">
      <c r="A23" s="1681"/>
      <c r="B23" s="1680"/>
      <c r="C23" s="1715"/>
      <c r="D23" s="1715"/>
      <c r="E23" s="1714"/>
      <c r="F23" s="1679"/>
      <c r="G23" s="510">
        <v>11</v>
      </c>
      <c r="H23" s="537" t="s">
        <v>1306</v>
      </c>
      <c r="I23" s="1022">
        <v>0.1</v>
      </c>
      <c r="J23" s="958"/>
      <c r="K23" s="958">
        <v>1</v>
      </c>
      <c r="L23" s="958"/>
      <c r="M23" s="958"/>
      <c r="N23" s="958"/>
      <c r="O23" s="958"/>
      <c r="P23" s="958"/>
      <c r="Q23" s="958"/>
      <c r="R23" s="958"/>
      <c r="S23" s="958"/>
      <c r="T23" s="958"/>
      <c r="U23" s="958"/>
      <c r="V23" s="1686"/>
      <c r="W23" s="1685" t="s">
        <v>1307</v>
      </c>
      <c r="X23" s="1927" t="s">
        <v>1308</v>
      </c>
      <c r="Y23" s="1033"/>
      <c r="Z23" s="1028"/>
      <c r="AA23" s="525" t="s">
        <v>1135</v>
      </c>
    </row>
    <row r="24" spans="1:34" ht="44.25" customHeight="1" x14ac:dyDescent="0.35">
      <c r="A24" s="1681"/>
      <c r="B24" s="1681" t="s">
        <v>1309</v>
      </c>
      <c r="C24" s="1691">
        <v>700</v>
      </c>
      <c r="D24" s="1978">
        <v>738</v>
      </c>
      <c r="E24" s="1714"/>
      <c r="F24" s="1679"/>
      <c r="G24" s="510">
        <v>12</v>
      </c>
      <c r="H24" s="537" t="s">
        <v>1287</v>
      </c>
      <c r="I24" s="1022">
        <v>0.25</v>
      </c>
      <c r="J24" s="958"/>
      <c r="K24" s="958"/>
      <c r="L24" s="958"/>
      <c r="M24" s="958"/>
      <c r="N24" s="958"/>
      <c r="O24" s="958"/>
      <c r="P24" s="958">
        <v>0.2</v>
      </c>
      <c r="Q24" s="958">
        <v>0.3</v>
      </c>
      <c r="R24" s="958">
        <v>0.5</v>
      </c>
      <c r="S24" s="958"/>
      <c r="T24" s="958"/>
      <c r="U24" s="958"/>
      <c r="V24" s="1686"/>
      <c r="W24" s="1687"/>
      <c r="X24" s="1929"/>
      <c r="Y24" s="1033" t="s">
        <v>733</v>
      </c>
      <c r="Z24" s="1037">
        <v>4100000</v>
      </c>
      <c r="AA24" s="525" t="s">
        <v>1169</v>
      </c>
    </row>
    <row r="25" spans="1:34" ht="41.25" customHeight="1" x14ac:dyDescent="0.35">
      <c r="A25" s="1681"/>
      <c r="B25" s="1681"/>
      <c r="C25" s="1691"/>
      <c r="D25" s="1978"/>
      <c r="E25" s="1714"/>
      <c r="F25" s="1679"/>
      <c r="G25" s="510">
        <v>13</v>
      </c>
      <c r="H25" s="537" t="s">
        <v>1310</v>
      </c>
      <c r="I25" s="1022">
        <v>0.25</v>
      </c>
      <c r="J25" s="958"/>
      <c r="K25" s="958"/>
      <c r="L25" s="958"/>
      <c r="M25" s="958"/>
      <c r="N25" s="958"/>
      <c r="O25" s="958"/>
      <c r="P25" s="1038"/>
      <c r="Q25" s="958"/>
      <c r="R25" s="958"/>
      <c r="S25" s="958">
        <v>1</v>
      </c>
      <c r="T25" s="958"/>
      <c r="U25" s="958"/>
      <c r="V25" s="1686"/>
      <c r="W25" s="969"/>
      <c r="X25" s="969"/>
      <c r="Y25" s="528"/>
      <c r="Z25" s="1028"/>
      <c r="AA25" s="525" t="s">
        <v>1135</v>
      </c>
    </row>
    <row r="26" spans="1:34" ht="36" customHeight="1" x14ac:dyDescent="0.35">
      <c r="A26" s="1681"/>
      <c r="B26" s="1681"/>
      <c r="C26" s="1691"/>
      <c r="D26" s="1978"/>
      <c r="E26" s="1714"/>
      <c r="F26" s="1679"/>
      <c r="G26" s="510">
        <v>14</v>
      </c>
      <c r="H26" s="537" t="s">
        <v>1311</v>
      </c>
      <c r="I26" s="1022">
        <v>0.1</v>
      </c>
      <c r="J26" s="958"/>
      <c r="K26" s="958"/>
      <c r="L26" s="958"/>
      <c r="M26" s="958"/>
      <c r="N26" s="958"/>
      <c r="O26" s="958"/>
      <c r="P26" s="1038"/>
      <c r="Q26" s="958"/>
      <c r="R26" s="958"/>
      <c r="S26" s="958">
        <v>1</v>
      </c>
      <c r="T26" s="958"/>
      <c r="U26" s="1039"/>
      <c r="V26" s="1686"/>
      <c r="W26" s="969"/>
      <c r="X26" s="969"/>
      <c r="Y26" s="528"/>
      <c r="Z26" s="1028"/>
      <c r="AA26" s="525" t="s">
        <v>1135</v>
      </c>
    </row>
    <row r="27" spans="1:34" ht="48.75" customHeight="1" x14ac:dyDescent="0.35">
      <c r="A27" s="1681"/>
      <c r="B27" s="1681"/>
      <c r="C27" s="1691"/>
      <c r="D27" s="1978"/>
      <c r="E27" s="1715"/>
      <c r="F27" s="1680"/>
      <c r="G27" s="510">
        <v>15</v>
      </c>
      <c r="H27" s="422" t="s">
        <v>1312</v>
      </c>
      <c r="I27" s="1022">
        <v>0.1</v>
      </c>
      <c r="J27" s="958"/>
      <c r="K27" s="958"/>
      <c r="L27" s="958"/>
      <c r="M27" s="958"/>
      <c r="N27" s="958"/>
      <c r="O27" s="958"/>
      <c r="P27" s="958"/>
      <c r="Q27" s="958"/>
      <c r="R27" s="958"/>
      <c r="S27" s="958">
        <v>1</v>
      </c>
      <c r="T27" s="958"/>
      <c r="U27" s="958"/>
      <c r="V27" s="1687"/>
      <c r="W27" s="969"/>
      <c r="X27" s="969"/>
      <c r="Y27" s="915"/>
      <c r="Z27" s="1028"/>
      <c r="AA27" s="525" t="s">
        <v>1135</v>
      </c>
    </row>
    <row r="28" spans="1:34" s="1" customFormat="1" ht="40.5" customHeight="1" x14ac:dyDescent="0.35">
      <c r="A28" s="1678" t="s">
        <v>1313</v>
      </c>
      <c r="B28" s="1678" t="s">
        <v>1314</v>
      </c>
      <c r="C28" s="1713" t="s">
        <v>195</v>
      </c>
      <c r="D28" s="986"/>
      <c r="E28" s="1700">
        <v>0.1</v>
      </c>
      <c r="F28" s="1692" t="s">
        <v>257</v>
      </c>
      <c r="G28" s="510">
        <v>16</v>
      </c>
      <c r="H28" s="422" t="s">
        <v>26</v>
      </c>
      <c r="I28" s="1022">
        <v>0.13</v>
      </c>
      <c r="J28" s="958"/>
      <c r="K28" s="958"/>
      <c r="L28" s="958"/>
      <c r="M28" s="958"/>
      <c r="N28" s="958"/>
      <c r="O28" s="958"/>
      <c r="P28" s="958">
        <v>0.5</v>
      </c>
      <c r="Q28" s="958">
        <v>1</v>
      </c>
      <c r="R28" s="958"/>
      <c r="S28" s="958"/>
      <c r="T28" s="958"/>
      <c r="U28" s="958"/>
      <c r="V28" s="1980" t="s">
        <v>1303</v>
      </c>
      <c r="W28" s="1678" t="s">
        <v>137</v>
      </c>
      <c r="X28" s="1678" t="s">
        <v>138</v>
      </c>
      <c r="Y28" s="951"/>
      <c r="Z28" s="461"/>
      <c r="AA28" s="525" t="s">
        <v>1135</v>
      </c>
      <c r="AB28" s="2"/>
      <c r="AC28" s="2"/>
      <c r="AD28" s="2"/>
      <c r="AE28" s="2"/>
      <c r="AF28" s="2"/>
      <c r="AG28" s="2"/>
      <c r="AH28" s="2"/>
    </row>
    <row r="29" spans="1:34" ht="40.5" customHeight="1" x14ac:dyDescent="0.35">
      <c r="A29" s="1679"/>
      <c r="B29" s="1558"/>
      <c r="C29" s="1979"/>
      <c r="D29" s="1013"/>
      <c r="E29" s="1728"/>
      <c r="F29" s="1693"/>
      <c r="G29" s="510">
        <v>17</v>
      </c>
      <c r="H29" s="422" t="s">
        <v>27</v>
      </c>
      <c r="I29" s="1022">
        <v>0.1</v>
      </c>
      <c r="J29" s="958"/>
      <c r="K29" s="958"/>
      <c r="L29" s="958"/>
      <c r="M29" s="958"/>
      <c r="N29" s="958"/>
      <c r="O29" s="958"/>
      <c r="P29" s="958">
        <v>0.5</v>
      </c>
      <c r="Q29" s="958">
        <v>1</v>
      </c>
      <c r="R29" s="958"/>
      <c r="S29" s="958"/>
      <c r="T29" s="958"/>
      <c r="U29" s="958"/>
      <c r="V29" s="1981"/>
      <c r="W29" s="1679"/>
      <c r="X29" s="1679"/>
      <c r="Y29" s="951"/>
      <c r="Z29" s="463"/>
      <c r="AA29" s="525" t="s">
        <v>1135</v>
      </c>
    </row>
    <row r="30" spans="1:34" ht="40.5" customHeight="1" x14ac:dyDescent="0.35">
      <c r="A30" s="1679"/>
      <c r="B30" s="1559"/>
      <c r="C30" s="1918"/>
      <c r="D30" s="1013"/>
      <c r="E30" s="1728"/>
      <c r="F30" s="1693"/>
      <c r="G30" s="510">
        <v>18</v>
      </c>
      <c r="H30" s="422" t="s">
        <v>28</v>
      </c>
      <c r="I30" s="1022">
        <v>0.1</v>
      </c>
      <c r="J30" s="958"/>
      <c r="K30" s="958"/>
      <c r="L30" s="958"/>
      <c r="M30" s="958"/>
      <c r="N30" s="958"/>
      <c r="O30" s="958"/>
      <c r="P30" s="958">
        <v>0.5</v>
      </c>
      <c r="Q30" s="958">
        <v>1</v>
      </c>
      <c r="R30" s="958"/>
      <c r="S30" s="958"/>
      <c r="T30" s="958"/>
      <c r="U30" s="958"/>
      <c r="V30" s="1981"/>
      <c r="W30" s="1679"/>
      <c r="X30" s="1679"/>
      <c r="Y30" s="951"/>
      <c r="Z30" s="463"/>
      <c r="AA30" s="525" t="s">
        <v>1135</v>
      </c>
    </row>
    <row r="31" spans="1:34" ht="40.5" customHeight="1" x14ac:dyDescent="0.35">
      <c r="A31" s="1679"/>
      <c r="B31" s="1678" t="s">
        <v>1315</v>
      </c>
      <c r="C31" s="1983">
        <v>0.98</v>
      </c>
      <c r="D31" s="1013"/>
      <c r="E31" s="1728"/>
      <c r="F31" s="1693"/>
      <c r="G31" s="510">
        <v>19</v>
      </c>
      <c r="H31" s="422" t="s">
        <v>156</v>
      </c>
      <c r="I31" s="1022">
        <v>0.15</v>
      </c>
      <c r="J31" s="958"/>
      <c r="K31" s="958"/>
      <c r="L31" s="958"/>
      <c r="M31" s="958"/>
      <c r="N31" s="958"/>
      <c r="O31" s="958"/>
      <c r="P31" s="958"/>
      <c r="Q31" s="958"/>
      <c r="R31" s="958"/>
      <c r="S31" s="958"/>
      <c r="T31" s="958"/>
      <c r="U31" s="958">
        <v>1</v>
      </c>
      <c r="V31" s="1981"/>
      <c r="W31" s="1679"/>
      <c r="X31" s="1679"/>
      <c r="Y31" s="951"/>
      <c r="Z31" s="463"/>
      <c r="AA31" s="525" t="s">
        <v>1135</v>
      </c>
    </row>
    <row r="32" spans="1:34" ht="40.5" customHeight="1" x14ac:dyDescent="0.35">
      <c r="A32" s="1680"/>
      <c r="B32" s="1559"/>
      <c r="C32" s="1984"/>
      <c r="D32" s="321"/>
      <c r="E32" s="1701"/>
      <c r="F32" s="1712"/>
      <c r="G32" s="510">
        <v>20</v>
      </c>
      <c r="H32" s="422" t="s">
        <v>235</v>
      </c>
      <c r="I32" s="1022">
        <v>0.02</v>
      </c>
      <c r="J32" s="958"/>
      <c r="K32" s="958"/>
      <c r="L32" s="958"/>
      <c r="M32" s="958"/>
      <c r="N32" s="958"/>
      <c r="O32" s="958"/>
      <c r="P32" s="958"/>
      <c r="Q32" s="958"/>
      <c r="R32" s="958"/>
      <c r="S32" s="958"/>
      <c r="T32" s="958"/>
      <c r="U32" s="958">
        <v>1</v>
      </c>
      <c r="V32" s="1982"/>
      <c r="W32" s="1680"/>
      <c r="X32" s="1680"/>
      <c r="Y32" s="951"/>
      <c r="Z32" s="463"/>
      <c r="AA32" s="525" t="s">
        <v>1135</v>
      </c>
    </row>
    <row r="33" spans="1:27" ht="40.5" customHeight="1" x14ac:dyDescent="0.35">
      <c r="A33" s="1013"/>
      <c r="B33" s="1681" t="s">
        <v>820</v>
      </c>
      <c r="C33" s="1716" t="s">
        <v>157</v>
      </c>
      <c r="D33" s="1013"/>
      <c r="E33" s="539"/>
      <c r="F33" s="544"/>
      <c r="G33" s="510">
        <v>21</v>
      </c>
      <c r="H33" s="422" t="s">
        <v>29</v>
      </c>
      <c r="I33" s="1022">
        <v>0.1</v>
      </c>
      <c r="J33" s="958"/>
      <c r="K33" s="958"/>
      <c r="L33" s="958">
        <v>1</v>
      </c>
      <c r="M33" s="958"/>
      <c r="N33" s="958"/>
      <c r="O33" s="958">
        <v>1</v>
      </c>
      <c r="P33" s="958"/>
      <c r="Q33" s="958"/>
      <c r="R33" s="958">
        <v>1</v>
      </c>
      <c r="S33" s="958"/>
      <c r="T33" s="958"/>
      <c r="U33" s="958">
        <v>1</v>
      </c>
      <c r="V33" s="1040"/>
      <c r="W33" s="1013"/>
      <c r="X33" s="1013"/>
      <c r="Y33" s="951"/>
      <c r="Z33" s="463"/>
      <c r="AA33" s="525" t="s">
        <v>1135</v>
      </c>
    </row>
    <row r="34" spans="1:27" ht="40.5" customHeight="1" x14ac:dyDescent="0.35">
      <c r="A34" s="1013"/>
      <c r="B34" s="1681"/>
      <c r="C34" s="1716"/>
      <c r="D34" s="1013"/>
      <c r="E34" s="539"/>
      <c r="F34" s="544"/>
      <c r="G34" s="510">
        <v>22</v>
      </c>
      <c r="H34" s="422" t="s">
        <v>236</v>
      </c>
      <c r="I34" s="1022">
        <v>0.05</v>
      </c>
      <c r="J34" s="958"/>
      <c r="K34" s="958"/>
      <c r="L34" s="958"/>
      <c r="M34" s="958"/>
      <c r="N34" s="958"/>
      <c r="O34" s="958"/>
      <c r="P34" s="958"/>
      <c r="Q34" s="958"/>
      <c r="R34" s="958"/>
      <c r="S34" s="958"/>
      <c r="T34" s="958">
        <v>1</v>
      </c>
      <c r="U34" s="958"/>
      <c r="V34" s="1040"/>
      <c r="W34" s="1013"/>
      <c r="X34" s="1013"/>
      <c r="Y34" s="951"/>
      <c r="Z34" s="463"/>
      <c r="AA34" s="525" t="s">
        <v>1135</v>
      </c>
    </row>
    <row r="35" spans="1:27" ht="40.5" customHeight="1" x14ac:dyDescent="0.35">
      <c r="A35" s="1013"/>
      <c r="B35" s="1508" t="s">
        <v>821</v>
      </c>
      <c r="C35" s="1486">
        <v>1</v>
      </c>
      <c r="D35" s="1013"/>
      <c r="E35" s="539"/>
      <c r="F35" s="544"/>
      <c r="G35" s="510">
        <v>23</v>
      </c>
      <c r="H35" s="422" t="s">
        <v>30</v>
      </c>
      <c r="I35" s="1022">
        <v>0.1</v>
      </c>
      <c r="J35" s="958">
        <v>1</v>
      </c>
      <c r="K35" s="958"/>
      <c r="L35" s="958"/>
      <c r="M35" s="958">
        <v>1</v>
      </c>
      <c r="N35" s="958"/>
      <c r="O35" s="958"/>
      <c r="P35" s="958">
        <v>1</v>
      </c>
      <c r="Q35" s="958"/>
      <c r="R35" s="958"/>
      <c r="S35" s="958">
        <v>1</v>
      </c>
      <c r="T35" s="958"/>
      <c r="U35" s="958"/>
      <c r="V35" s="1040"/>
      <c r="W35" s="1013"/>
      <c r="X35" s="1013"/>
      <c r="Y35" s="951"/>
      <c r="Z35" s="463"/>
      <c r="AA35" s="525" t="s">
        <v>1135</v>
      </c>
    </row>
    <row r="36" spans="1:27" ht="47.25" customHeight="1" x14ac:dyDescent="0.35">
      <c r="A36" s="1013"/>
      <c r="B36" s="1508"/>
      <c r="C36" s="1486"/>
      <c r="D36" s="1013"/>
      <c r="E36" s="539"/>
      <c r="F36" s="544"/>
      <c r="G36" s="510">
        <v>24</v>
      </c>
      <c r="H36" s="422" t="s">
        <v>179</v>
      </c>
      <c r="I36" s="1022">
        <v>0.1</v>
      </c>
      <c r="J36" s="958">
        <v>1</v>
      </c>
      <c r="K36" s="958"/>
      <c r="L36" s="958"/>
      <c r="M36" s="958">
        <v>1</v>
      </c>
      <c r="N36" s="958"/>
      <c r="O36" s="958"/>
      <c r="P36" s="958">
        <v>1</v>
      </c>
      <c r="Q36" s="958"/>
      <c r="R36" s="958"/>
      <c r="S36" s="958">
        <v>1</v>
      </c>
      <c r="T36" s="958"/>
      <c r="U36" s="958"/>
      <c r="V36" s="1040"/>
      <c r="W36" s="1013"/>
      <c r="X36" s="1013"/>
      <c r="Y36" s="951"/>
      <c r="Z36" s="463"/>
      <c r="AA36" s="525" t="s">
        <v>1135</v>
      </c>
    </row>
    <row r="37" spans="1:27" ht="40.5" customHeight="1" x14ac:dyDescent="0.35">
      <c r="A37" s="321"/>
      <c r="B37" s="1508"/>
      <c r="C37" s="1486"/>
      <c r="D37" s="321"/>
      <c r="E37" s="546"/>
      <c r="F37" s="547"/>
      <c r="G37" s="510">
        <v>25</v>
      </c>
      <c r="H37" s="422" t="s">
        <v>180</v>
      </c>
      <c r="I37" s="1022">
        <v>0.15</v>
      </c>
      <c r="J37" s="958">
        <v>1</v>
      </c>
      <c r="K37" s="958"/>
      <c r="L37" s="958"/>
      <c r="M37" s="958">
        <v>1</v>
      </c>
      <c r="N37" s="958"/>
      <c r="O37" s="958"/>
      <c r="P37" s="958">
        <v>1</v>
      </c>
      <c r="Q37" s="958"/>
      <c r="R37" s="958"/>
      <c r="S37" s="958">
        <v>1</v>
      </c>
      <c r="T37" s="958"/>
      <c r="U37" s="958"/>
      <c r="V37" s="1041"/>
      <c r="W37" s="321"/>
      <c r="X37" s="321"/>
      <c r="Y37" s="951"/>
      <c r="Z37" s="463"/>
      <c r="AA37" s="525" t="s">
        <v>1135</v>
      </c>
    </row>
    <row r="38" spans="1:27" ht="18.5" thickBot="1" x14ac:dyDescent="0.45">
      <c r="A38" s="29"/>
      <c r="B38" s="1042"/>
      <c r="C38" s="1043"/>
      <c r="D38" s="29"/>
      <c r="E38" s="29"/>
      <c r="F38" s="29"/>
      <c r="G38" s="29"/>
      <c r="H38" s="29"/>
      <c r="I38" s="675"/>
      <c r="J38" s="29"/>
      <c r="K38" s="29"/>
      <c r="L38" s="29"/>
      <c r="M38" s="29"/>
      <c r="N38" s="29"/>
      <c r="O38" s="29"/>
      <c r="P38" s="29"/>
      <c r="Q38" s="29"/>
      <c r="R38" s="29"/>
      <c r="S38" s="29"/>
      <c r="T38" s="29"/>
      <c r="U38" s="29"/>
      <c r="V38" s="29"/>
      <c r="W38" s="29"/>
      <c r="X38" s="29"/>
      <c r="Z38" s="1044">
        <f>SUM(Z13:Z37)</f>
        <v>7340000</v>
      </c>
    </row>
  </sheetData>
  <mergeCells count="74">
    <mergeCell ref="B35:B37"/>
    <mergeCell ref="C35:C37"/>
    <mergeCell ref="V28:V32"/>
    <mergeCell ref="W28:W32"/>
    <mergeCell ref="X28:X32"/>
    <mergeCell ref="B31:B32"/>
    <mergeCell ref="C31:C32"/>
    <mergeCell ref="B33:B34"/>
    <mergeCell ref="C33:C34"/>
    <mergeCell ref="W23:W24"/>
    <mergeCell ref="X23:X24"/>
    <mergeCell ref="B24:B27"/>
    <mergeCell ref="C24:C27"/>
    <mergeCell ref="D24:D27"/>
    <mergeCell ref="A28:A32"/>
    <mergeCell ref="B28:B30"/>
    <mergeCell ref="C28:C30"/>
    <mergeCell ref="E28:E32"/>
    <mergeCell ref="F28:F32"/>
    <mergeCell ref="V19:V21"/>
    <mergeCell ref="W19:W21"/>
    <mergeCell ref="X19:X21"/>
    <mergeCell ref="A22:A27"/>
    <mergeCell ref="B22:B23"/>
    <mergeCell ref="C22:C23"/>
    <mergeCell ref="D22:D23"/>
    <mergeCell ref="E22:E27"/>
    <mergeCell ref="F22:F27"/>
    <mergeCell ref="V22:V27"/>
    <mergeCell ref="A19:A21"/>
    <mergeCell ref="B19:B21"/>
    <mergeCell ref="C19:C21"/>
    <mergeCell ref="D19:D21"/>
    <mergeCell ref="E19:E21"/>
    <mergeCell ref="F19:F21"/>
    <mergeCell ref="V13:V18"/>
    <mergeCell ref="W13:W14"/>
    <mergeCell ref="X13:X14"/>
    <mergeCell ref="B16:B18"/>
    <mergeCell ref="C16:C18"/>
    <mergeCell ref="D16:D18"/>
    <mergeCell ref="F13:F18"/>
    <mergeCell ref="A13:A18"/>
    <mergeCell ref="B13:B15"/>
    <mergeCell ref="C13:C15"/>
    <mergeCell ref="D13:D15"/>
    <mergeCell ref="E13:E18"/>
    <mergeCell ref="V10:V12"/>
    <mergeCell ref="Y10:Y12"/>
    <mergeCell ref="Z10:Z12"/>
    <mergeCell ref="AA10:AA12"/>
    <mergeCell ref="J11:L11"/>
    <mergeCell ref="M11:O11"/>
    <mergeCell ref="P11:R11"/>
    <mergeCell ref="S11:U11"/>
    <mergeCell ref="W11:W12"/>
    <mergeCell ref="X11:X12"/>
    <mergeCell ref="W10:X10"/>
    <mergeCell ref="F10:F12"/>
    <mergeCell ref="A5:AA5"/>
    <mergeCell ref="A6:AA6"/>
    <mergeCell ref="B7:X7"/>
    <mergeCell ref="B8:AA8"/>
    <mergeCell ref="G9:H9"/>
    <mergeCell ref="J9:U9"/>
    <mergeCell ref="A10:A12"/>
    <mergeCell ref="B10:B12"/>
    <mergeCell ref="C10:C12"/>
    <mergeCell ref="D10:D12"/>
    <mergeCell ref="E10:E12"/>
    <mergeCell ref="G10:G12"/>
    <mergeCell ref="H10:H12"/>
    <mergeCell ref="I10:I12"/>
    <mergeCell ref="J10:U10"/>
  </mergeCells>
  <dataValidations count="1">
    <dataValidation type="list" allowBlank="1" showInputMessage="1" showErrorMessage="1" sqref="AA13:AA37">
      <formula1>"Seguimiento,Gasto,Inversión"</formula1>
    </dataValidation>
  </dataValidations>
  <printOptions horizontalCentered="1"/>
  <pageMargins left="0.23622047244094491" right="0.23622047244094491" top="0.47244094488188981" bottom="0.39370078740157483" header="0.31496062992125984" footer="0.15748031496062992"/>
  <pageSetup paperSize="5" scale="4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19"/>
  <sheetViews>
    <sheetView showGridLines="0" zoomScale="25" zoomScaleNormal="25" zoomScaleSheetLayoutView="70" workbookViewId="0">
      <selection activeCell="B7" sqref="B7:U7"/>
    </sheetView>
  </sheetViews>
  <sheetFormatPr baseColWidth="10" defaultColWidth="11.453125" defaultRowHeight="15.5" x14ac:dyDescent="0.35"/>
  <cols>
    <col min="1" max="1" width="4.1796875" style="2" customWidth="1"/>
    <col min="2" max="2" width="30.54296875" style="21" customWidth="1"/>
    <col min="3" max="3" width="27" style="21" hidden="1" customWidth="1"/>
    <col min="4" max="4" width="30.7265625" style="21" hidden="1" customWidth="1"/>
    <col min="5" max="5" width="26.26953125" style="21" hidden="1" customWidth="1"/>
    <col min="6" max="6" width="6.54296875" style="21" customWidth="1"/>
    <col min="7" max="7" width="47" style="1297" customWidth="1"/>
    <col min="8" max="19" width="5.7265625" style="21" bestFit="1" customWidth="1"/>
    <col min="20" max="20" width="95.453125" style="1377" customWidth="1"/>
    <col min="21" max="21" width="36.26953125" style="1377" customWidth="1"/>
    <col min="22" max="22" width="31.453125" style="2" customWidth="1"/>
    <col min="23" max="16384" width="11.453125" style="2"/>
  </cols>
  <sheetData>
    <row r="1" spans="2:21" x14ac:dyDescent="0.35">
      <c r="B1" s="1998"/>
      <c r="C1" s="1998"/>
      <c r="D1" s="1998"/>
      <c r="E1" s="1998"/>
      <c r="F1" s="1998"/>
      <c r="G1" s="1998"/>
      <c r="H1" s="1998"/>
      <c r="I1" s="1998"/>
      <c r="J1" s="1998"/>
      <c r="K1" s="1998"/>
      <c r="L1" s="1998"/>
      <c r="M1" s="1998"/>
      <c r="N1" s="1998"/>
      <c r="O1" s="1998"/>
      <c r="P1" s="1998"/>
      <c r="Q1" s="1998"/>
      <c r="R1" s="1998"/>
      <c r="S1" s="1998"/>
      <c r="T1" s="1998"/>
      <c r="U1" s="1998"/>
    </row>
    <row r="2" spans="2:21" x14ac:dyDescent="0.35">
      <c r="B2" s="1998"/>
      <c r="C2" s="1998"/>
      <c r="D2" s="1998"/>
      <c r="E2" s="1998"/>
      <c r="F2" s="1998"/>
      <c r="G2" s="1998"/>
      <c r="H2" s="1998"/>
      <c r="I2" s="1998"/>
      <c r="J2" s="1998"/>
      <c r="K2" s="1998"/>
      <c r="L2" s="1998"/>
      <c r="M2" s="1998"/>
      <c r="N2" s="1998"/>
      <c r="O2" s="1998"/>
      <c r="P2" s="1998"/>
      <c r="Q2" s="1998"/>
      <c r="R2" s="1998"/>
      <c r="S2" s="1998"/>
      <c r="T2" s="1998"/>
      <c r="U2" s="1998"/>
    </row>
    <row r="3" spans="2:21" x14ac:dyDescent="0.35">
      <c r="B3" s="1998"/>
      <c r="C3" s="1998"/>
      <c r="D3" s="1998"/>
      <c r="E3" s="1998"/>
      <c r="F3" s="1998"/>
      <c r="G3" s="1998"/>
      <c r="H3" s="1998"/>
      <c r="I3" s="1998"/>
      <c r="J3" s="1998"/>
      <c r="K3" s="1998"/>
      <c r="L3" s="1998"/>
      <c r="M3" s="1998"/>
      <c r="N3" s="1998"/>
      <c r="O3" s="1998"/>
      <c r="P3" s="1998"/>
      <c r="Q3" s="1998"/>
      <c r="R3" s="1998"/>
      <c r="S3" s="1998"/>
      <c r="T3" s="1998"/>
      <c r="U3" s="1998"/>
    </row>
    <row r="4" spans="2:21" x14ac:dyDescent="0.35">
      <c r="B4" s="1998"/>
      <c r="C4" s="1998"/>
      <c r="D4" s="1998"/>
      <c r="E4" s="1998"/>
      <c r="F4" s="1998"/>
      <c r="G4" s="1998"/>
      <c r="H4" s="1998"/>
      <c r="I4" s="1998"/>
      <c r="J4" s="1998"/>
      <c r="K4" s="1998"/>
      <c r="L4" s="1998"/>
      <c r="M4" s="1998"/>
      <c r="N4" s="1998"/>
      <c r="O4" s="1998"/>
      <c r="P4" s="1998"/>
      <c r="Q4" s="1998"/>
      <c r="R4" s="1998"/>
      <c r="S4" s="1998"/>
      <c r="T4" s="1998"/>
      <c r="U4" s="1998"/>
    </row>
    <row r="5" spans="2:21" s="505" customFormat="1" ht="20.5" x14ac:dyDescent="0.45">
      <c r="B5" s="1999" t="s">
        <v>9</v>
      </c>
      <c r="C5" s="1999"/>
      <c r="D5" s="1999"/>
      <c r="E5" s="1999"/>
      <c r="F5" s="1999"/>
      <c r="G5" s="1999"/>
      <c r="H5" s="1999"/>
      <c r="I5" s="1999"/>
      <c r="J5" s="1999"/>
      <c r="K5" s="1999"/>
      <c r="L5" s="1999"/>
      <c r="M5" s="1999"/>
      <c r="N5" s="1999"/>
      <c r="O5" s="1999"/>
      <c r="P5" s="1999"/>
      <c r="Q5" s="1999"/>
      <c r="R5" s="1999"/>
      <c r="S5" s="1999"/>
      <c r="T5" s="1999"/>
      <c r="U5" s="1999"/>
    </row>
    <row r="6" spans="2:21" s="505" customFormat="1" ht="20.5" x14ac:dyDescent="0.45">
      <c r="B6" s="1999" t="s">
        <v>1741</v>
      </c>
      <c r="C6" s="1999"/>
      <c r="D6" s="1999"/>
      <c r="E6" s="1999"/>
      <c r="F6" s="1999"/>
      <c r="G6" s="1999"/>
      <c r="H6" s="1999"/>
      <c r="I6" s="1999"/>
      <c r="J6" s="1999"/>
      <c r="K6" s="1999"/>
      <c r="L6" s="1999"/>
      <c r="M6" s="1999"/>
      <c r="N6" s="1999"/>
      <c r="O6" s="1999"/>
      <c r="P6" s="1999"/>
      <c r="Q6" s="1999"/>
      <c r="R6" s="1999"/>
      <c r="S6" s="1999"/>
      <c r="T6" s="1999"/>
      <c r="U6" s="1999"/>
    </row>
    <row r="7" spans="2:21" ht="25" customHeight="1" x14ac:dyDescent="0.35">
      <c r="B7" s="2000" t="s">
        <v>1272</v>
      </c>
      <c r="C7" s="2000"/>
      <c r="D7" s="2000"/>
      <c r="E7" s="2000"/>
      <c r="F7" s="2000"/>
      <c r="G7" s="2000"/>
      <c r="H7" s="2000"/>
      <c r="I7" s="2000"/>
      <c r="J7" s="2000"/>
      <c r="K7" s="2000"/>
      <c r="L7" s="2000"/>
      <c r="M7" s="2000"/>
      <c r="N7" s="2000"/>
      <c r="O7" s="2000"/>
      <c r="P7" s="2000"/>
      <c r="Q7" s="2000"/>
      <c r="R7" s="2000"/>
      <c r="S7" s="2000"/>
      <c r="T7" s="2000"/>
      <c r="U7" s="2000"/>
    </row>
    <row r="8" spans="2:21" ht="27" hidden="1" customHeight="1" x14ac:dyDescent="0.35">
      <c r="B8" s="1286" t="s">
        <v>11</v>
      </c>
      <c r="C8" s="2001" t="s">
        <v>12</v>
      </c>
      <c r="D8" s="2002"/>
      <c r="E8" s="2002"/>
      <c r="F8" s="2002"/>
      <c r="G8" s="2002"/>
      <c r="H8" s="2002"/>
      <c r="I8" s="2002"/>
      <c r="J8" s="2002"/>
      <c r="K8" s="2002"/>
      <c r="L8" s="2002"/>
      <c r="M8" s="2002"/>
      <c r="N8" s="2002"/>
      <c r="O8" s="2002"/>
      <c r="P8" s="2002"/>
      <c r="Q8" s="2002"/>
      <c r="R8" s="2002"/>
      <c r="S8" s="2002"/>
      <c r="T8" s="2002"/>
      <c r="U8" s="2002"/>
    </row>
    <row r="9" spans="2:21" s="5" customFormat="1" ht="15" customHeight="1" x14ac:dyDescent="0.35">
      <c r="B9" s="1666" t="s">
        <v>1742</v>
      </c>
      <c r="C9" s="1666" t="s">
        <v>14</v>
      </c>
      <c r="D9" s="1666" t="s">
        <v>15</v>
      </c>
      <c r="E9" s="1667" t="s">
        <v>149</v>
      </c>
      <c r="F9" s="1666" t="s">
        <v>181</v>
      </c>
      <c r="G9" s="1667" t="s">
        <v>1743</v>
      </c>
      <c r="H9" s="1992" t="s">
        <v>46</v>
      </c>
      <c r="I9" s="1993"/>
      <c r="J9" s="1993"/>
      <c r="K9" s="1993"/>
      <c r="L9" s="1993"/>
      <c r="M9" s="1993"/>
      <c r="N9" s="1993"/>
      <c r="O9" s="1993"/>
      <c r="P9" s="1993"/>
      <c r="Q9" s="1993"/>
      <c r="R9" s="1993"/>
      <c r="S9" s="1994"/>
      <c r="T9" s="1659" t="s">
        <v>1744</v>
      </c>
      <c r="U9" s="1659" t="s">
        <v>1745</v>
      </c>
    </row>
    <row r="10" spans="2:21" s="6" customFormat="1" ht="22.5" customHeight="1" x14ac:dyDescent="0.35">
      <c r="B10" s="2003"/>
      <c r="C10" s="2003"/>
      <c r="D10" s="2003"/>
      <c r="E10" s="1990"/>
      <c r="F10" s="2003"/>
      <c r="G10" s="1990"/>
      <c r="H10" s="1995" t="s">
        <v>21</v>
      </c>
      <c r="I10" s="1996"/>
      <c r="J10" s="1997"/>
      <c r="K10" s="1995" t="s">
        <v>22</v>
      </c>
      <c r="L10" s="1996"/>
      <c r="M10" s="1997"/>
      <c r="N10" s="1995" t="s">
        <v>23</v>
      </c>
      <c r="O10" s="1996"/>
      <c r="P10" s="1997"/>
      <c r="Q10" s="1995" t="s">
        <v>24</v>
      </c>
      <c r="R10" s="1996"/>
      <c r="S10" s="1997"/>
      <c r="T10" s="1733"/>
      <c r="U10" s="1733"/>
    </row>
    <row r="11" spans="2:21" s="7" customFormat="1" ht="15.4" customHeight="1" x14ac:dyDescent="0.35">
      <c r="B11" s="2004"/>
      <c r="C11" s="2004"/>
      <c r="D11" s="2004"/>
      <c r="E11" s="1991"/>
      <c r="F11" s="2004"/>
      <c r="G11" s="1991"/>
      <c r="H11" s="1328" t="s">
        <v>0</v>
      </c>
      <c r="I11" s="1328" t="s">
        <v>1</v>
      </c>
      <c r="J11" s="1328" t="s">
        <v>2</v>
      </c>
      <c r="K11" s="1328" t="s">
        <v>3</v>
      </c>
      <c r="L11" s="1328" t="s">
        <v>2</v>
      </c>
      <c r="M11" s="1328" t="s">
        <v>4</v>
      </c>
      <c r="N11" s="1328" t="s">
        <v>25</v>
      </c>
      <c r="O11" s="1328" t="s">
        <v>3</v>
      </c>
      <c r="P11" s="1328" t="s">
        <v>5</v>
      </c>
      <c r="Q11" s="1328" t="s">
        <v>6</v>
      </c>
      <c r="R11" s="1328" t="s">
        <v>7</v>
      </c>
      <c r="S11" s="1328" t="s">
        <v>8</v>
      </c>
      <c r="T11" s="1734"/>
      <c r="U11" s="1734"/>
    </row>
    <row r="12" spans="2:21" s="7" customFormat="1" ht="217" x14ac:dyDescent="0.35">
      <c r="B12" s="1336" t="s">
        <v>1746</v>
      </c>
      <c r="C12" s="1323" t="s">
        <v>1274</v>
      </c>
      <c r="D12" s="1324">
        <v>1</v>
      </c>
      <c r="E12" s="1287" t="s">
        <v>1747</v>
      </c>
      <c r="F12" s="1336">
        <v>1</v>
      </c>
      <c r="G12" s="1370" t="s">
        <v>1796</v>
      </c>
      <c r="H12" s="1985" t="s">
        <v>1748</v>
      </c>
      <c r="I12" s="1986"/>
      <c r="J12" s="1986"/>
      <c r="K12" s="1986"/>
      <c r="L12" s="1986"/>
      <c r="M12" s="1986"/>
      <c r="N12" s="1986"/>
      <c r="O12" s="1986"/>
      <c r="P12" s="1986"/>
      <c r="Q12" s="1986"/>
      <c r="R12" s="1986"/>
      <c r="S12" s="1987"/>
      <c r="T12" s="1374" t="s">
        <v>1797</v>
      </c>
      <c r="U12" s="1678" t="s">
        <v>1749</v>
      </c>
    </row>
    <row r="13" spans="2:21" ht="62.25" customHeight="1" x14ac:dyDescent="0.35">
      <c r="B13" s="1563" t="s">
        <v>1750</v>
      </c>
      <c r="C13" s="1325"/>
      <c r="D13" s="1375"/>
      <c r="E13" s="1376"/>
      <c r="F13" s="1336">
        <v>1</v>
      </c>
      <c r="G13" s="1345" t="s">
        <v>1751</v>
      </c>
      <c r="H13" s="1392"/>
      <c r="I13" s="1288" t="s">
        <v>66</v>
      </c>
      <c r="J13" s="1289"/>
      <c r="K13" s="1289"/>
      <c r="L13" s="1289"/>
      <c r="M13" s="1289"/>
      <c r="N13" s="1289"/>
      <c r="O13" s="1289"/>
      <c r="P13" s="1289"/>
      <c r="Q13" s="1289"/>
      <c r="R13" s="1290"/>
      <c r="S13" s="1290"/>
      <c r="T13" s="1678" t="s">
        <v>1752</v>
      </c>
      <c r="U13" s="1679"/>
    </row>
    <row r="14" spans="2:21" ht="52.5" customHeight="1" x14ac:dyDescent="0.35">
      <c r="B14" s="1563"/>
      <c r="C14" s="1475" t="s">
        <v>1753</v>
      </c>
      <c r="D14" s="1477">
        <v>1</v>
      </c>
      <c r="E14" s="1988" t="s">
        <v>1754</v>
      </c>
      <c r="F14" s="1336">
        <v>2</v>
      </c>
      <c r="G14" s="1345" t="s">
        <v>1755</v>
      </c>
      <c r="H14" s="1289"/>
      <c r="I14" s="1291"/>
      <c r="J14" s="1288" t="s">
        <v>66</v>
      </c>
      <c r="K14" s="1289" t="s">
        <v>66</v>
      </c>
      <c r="L14" s="1289"/>
      <c r="M14" s="1289"/>
      <c r="N14" s="1289"/>
      <c r="O14" s="1289"/>
      <c r="P14" s="1289"/>
      <c r="Q14" s="1289"/>
      <c r="R14" s="1290"/>
      <c r="S14" s="1290"/>
      <c r="T14" s="1679"/>
      <c r="U14" s="1679"/>
    </row>
    <row r="15" spans="2:21" ht="39" customHeight="1" x14ac:dyDescent="0.35">
      <c r="B15" s="1563"/>
      <c r="C15" s="1476"/>
      <c r="D15" s="1478"/>
      <c r="E15" s="1989"/>
      <c r="F15" s="1336">
        <v>3</v>
      </c>
      <c r="G15" s="1393" t="s">
        <v>1756</v>
      </c>
      <c r="H15" s="1289"/>
      <c r="I15" s="1289"/>
      <c r="J15" s="1289"/>
      <c r="K15" s="1289" t="s">
        <v>66</v>
      </c>
      <c r="L15" s="1289"/>
      <c r="M15" s="1289"/>
      <c r="N15" s="1289"/>
      <c r="O15" s="1289"/>
      <c r="P15" s="1289"/>
      <c r="Q15" s="1289"/>
      <c r="R15" s="1290"/>
      <c r="S15" s="1290"/>
      <c r="T15" s="1679"/>
      <c r="U15" s="1679"/>
    </row>
    <row r="16" spans="2:21" ht="66" customHeight="1" x14ac:dyDescent="0.35">
      <c r="B16" s="1563"/>
      <c r="C16" s="1326" t="s">
        <v>1757</v>
      </c>
      <c r="D16" s="1292" t="s">
        <v>1758</v>
      </c>
      <c r="E16" s="1287" t="s">
        <v>1759</v>
      </c>
      <c r="F16" s="1336">
        <v>4</v>
      </c>
      <c r="G16" s="1345" t="s">
        <v>1760</v>
      </c>
      <c r="H16" s="1291"/>
      <c r="I16" s="1291"/>
      <c r="J16" s="1291"/>
      <c r="K16" s="1291"/>
      <c r="L16" s="1291" t="s">
        <v>66</v>
      </c>
      <c r="M16" s="1291"/>
      <c r="N16" s="1291"/>
      <c r="O16" s="1291"/>
      <c r="P16" s="1291"/>
      <c r="Q16" s="1291"/>
      <c r="R16" s="1293"/>
      <c r="S16" s="1293"/>
      <c r="T16" s="1679"/>
      <c r="U16" s="1679"/>
    </row>
    <row r="17" spans="2:21" ht="51" customHeight="1" x14ac:dyDescent="0.35">
      <c r="B17" s="1563"/>
      <c r="C17" s="1479" t="s">
        <v>1291</v>
      </c>
      <c r="D17" s="1808">
        <v>1</v>
      </c>
      <c r="E17" s="1567">
        <v>0</v>
      </c>
      <c r="F17" s="1336">
        <v>5</v>
      </c>
      <c r="G17" s="1345" t="s">
        <v>1761</v>
      </c>
      <c r="H17" s="1289"/>
      <c r="I17" s="1289"/>
      <c r="J17" s="1291"/>
      <c r="K17" s="1289"/>
      <c r="L17" s="1289"/>
      <c r="M17" s="1289" t="s">
        <v>66</v>
      </c>
      <c r="N17" s="1289"/>
      <c r="O17" s="1289"/>
      <c r="P17" s="1289"/>
      <c r="Q17" s="1289"/>
      <c r="R17" s="1290"/>
      <c r="S17" s="1290"/>
      <c r="T17" s="1679"/>
      <c r="U17" s="1679"/>
    </row>
    <row r="18" spans="2:21" ht="41.25" customHeight="1" x14ac:dyDescent="0.35">
      <c r="B18" s="1563"/>
      <c r="C18" s="1480"/>
      <c r="D18" s="1809"/>
      <c r="E18" s="1568"/>
      <c r="F18" s="1336">
        <v>6</v>
      </c>
      <c r="G18" s="1345" t="s">
        <v>1762</v>
      </c>
      <c r="H18" s="1289"/>
      <c r="I18" s="1289"/>
      <c r="J18" s="1289"/>
      <c r="K18" s="1291"/>
      <c r="L18" s="1289"/>
      <c r="M18" s="1289"/>
      <c r="N18" s="1289"/>
      <c r="O18" s="1289"/>
      <c r="P18" s="1289"/>
      <c r="Q18" s="1289" t="s">
        <v>66</v>
      </c>
      <c r="R18" s="1290"/>
      <c r="S18" s="1290"/>
      <c r="T18" s="1679"/>
      <c r="U18" s="1679"/>
    </row>
    <row r="19" spans="2:21" ht="52.5" customHeight="1" x14ac:dyDescent="0.35">
      <c r="B19" s="1563"/>
      <c r="C19" s="1481"/>
      <c r="D19" s="1810"/>
      <c r="E19" s="1630"/>
      <c r="F19" s="1336">
        <v>7</v>
      </c>
      <c r="G19" s="1345" t="s">
        <v>1763</v>
      </c>
      <c r="H19" s="1294"/>
      <c r="I19" s="1294"/>
      <c r="J19" s="1294"/>
      <c r="K19" s="1294"/>
      <c r="L19" s="1291"/>
      <c r="M19" s="1291"/>
      <c r="N19" s="1291"/>
      <c r="O19" s="1291"/>
      <c r="P19" s="1394"/>
      <c r="Q19" s="1294" t="s">
        <v>66</v>
      </c>
      <c r="R19" s="1295"/>
      <c r="S19" s="1295"/>
      <c r="T19" s="1680"/>
      <c r="U19" s="1680"/>
    </row>
    <row r="20" spans="2:21" ht="18" x14ac:dyDescent="0.35">
      <c r="C20" s="1395"/>
      <c r="D20" s="1395"/>
      <c r="E20" s="1395"/>
    </row>
    <row r="21" spans="2:21" ht="18" x14ac:dyDescent="0.35">
      <c r="C21" s="1296"/>
      <c r="D21" s="1296"/>
      <c r="E21" s="1296"/>
    </row>
    <row r="118" spans="7:21" ht="15.75" customHeight="1" x14ac:dyDescent="0.35"/>
    <row r="119" spans="7:21" s="21" customFormat="1" ht="15.75" customHeight="1" x14ac:dyDescent="0.35">
      <c r="G119" s="1297"/>
      <c r="T119" s="1377"/>
      <c r="U119" s="1377"/>
    </row>
  </sheetData>
  <mergeCells count="28">
    <mergeCell ref="B9:B11"/>
    <mergeCell ref="C9:C11"/>
    <mergeCell ref="D9:D11"/>
    <mergeCell ref="E9:E11"/>
    <mergeCell ref="F9:F11"/>
    <mergeCell ref="B1:U4"/>
    <mergeCell ref="B5:U5"/>
    <mergeCell ref="B6:U6"/>
    <mergeCell ref="B7:U7"/>
    <mergeCell ref="C8:U8"/>
    <mergeCell ref="G9:G11"/>
    <mergeCell ref="H9:S9"/>
    <mergeCell ref="T9:T11"/>
    <mergeCell ref="U9:U11"/>
    <mergeCell ref="H10:J10"/>
    <mergeCell ref="K10:M10"/>
    <mergeCell ref="N10:P10"/>
    <mergeCell ref="Q10:S10"/>
    <mergeCell ref="H12:S12"/>
    <mergeCell ref="U12:U19"/>
    <mergeCell ref="B13:B19"/>
    <mergeCell ref="T13:T19"/>
    <mergeCell ref="C14:C15"/>
    <mergeCell ref="D14:D15"/>
    <mergeCell ref="E14:E15"/>
    <mergeCell ref="C17:C19"/>
    <mergeCell ref="D17:D19"/>
    <mergeCell ref="E17:E19"/>
  </mergeCells>
  <printOptions horizontalCentered="1"/>
  <pageMargins left="0.23622047244094491" right="0.23622047244094491" top="0.47244094488188981" bottom="0.39370078740157483" header="0.31496062992125984" footer="0.15748031496062992"/>
  <pageSetup paperSize="5" scale="5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showGridLines="0" zoomScale="25" zoomScaleNormal="25" zoomScaleSheetLayoutView="25" workbookViewId="0">
      <selection activeCell="A12" sqref="A12:Z12"/>
    </sheetView>
  </sheetViews>
  <sheetFormatPr baseColWidth="10" defaultColWidth="11.453125" defaultRowHeight="15.5" x14ac:dyDescent="0.35"/>
  <cols>
    <col min="1" max="1" width="8.453125" style="42" customWidth="1"/>
    <col min="2" max="2" width="21.453125" style="42" customWidth="1"/>
    <col min="3" max="3" width="41.453125" style="42" customWidth="1"/>
    <col min="4" max="4" width="40.453125" style="42" customWidth="1"/>
    <col min="5" max="14" width="4.1796875" style="43" bestFit="1" customWidth="1"/>
    <col min="15" max="16" width="7.54296875" style="740" customWidth="1"/>
    <col min="17" max="17" width="5.54296875" style="740" customWidth="1"/>
    <col min="18" max="18" width="6.54296875" style="740" customWidth="1"/>
    <col min="19" max="19" width="8.54296875" style="740" customWidth="1"/>
    <col min="20" max="20" width="40.453125" style="42" customWidth="1"/>
    <col min="21" max="21" width="28" style="42" customWidth="1"/>
    <col min="22" max="22" width="18.453125" style="42" customWidth="1"/>
    <col min="23" max="23" width="22.453125" style="42" customWidth="1"/>
    <col min="24" max="24" width="22" style="42" customWidth="1"/>
    <col min="25" max="25" width="25.54296875" style="42" customWidth="1"/>
    <col min="26" max="26" width="19.5429687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4" customHeight="1" x14ac:dyDescent="0.35">
      <c r="A7" s="255"/>
      <c r="B7" s="255"/>
      <c r="C7" s="255"/>
      <c r="D7" s="255"/>
      <c r="E7" s="554"/>
      <c r="F7" s="554"/>
      <c r="G7" s="554"/>
      <c r="H7" s="554"/>
      <c r="I7" s="554"/>
      <c r="J7" s="554"/>
      <c r="K7" s="554"/>
      <c r="L7" s="554"/>
      <c r="M7" s="554"/>
      <c r="N7" s="554"/>
      <c r="O7" s="554"/>
      <c r="P7" s="554"/>
      <c r="Q7" s="554"/>
      <c r="R7" s="554"/>
      <c r="S7" s="554"/>
      <c r="T7" s="255"/>
      <c r="U7" s="255"/>
      <c r="V7" s="255"/>
      <c r="W7" s="255"/>
      <c r="X7" s="255"/>
      <c r="Y7" s="255"/>
      <c r="Z7" s="255"/>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4" customHeight="1" x14ac:dyDescent="0.35">
      <c r="A9" s="256"/>
      <c r="B9" s="256"/>
      <c r="C9" s="256"/>
      <c r="D9" s="256"/>
      <c r="E9" s="740"/>
      <c r="F9" s="740"/>
      <c r="G9" s="740"/>
      <c r="H9" s="740"/>
      <c r="I9" s="740"/>
      <c r="J9" s="740"/>
      <c r="K9" s="740"/>
      <c r="L9" s="740"/>
      <c r="M9" s="740"/>
      <c r="N9" s="740"/>
      <c r="T9" s="256"/>
      <c r="U9" s="256"/>
      <c r="V9" s="256"/>
      <c r="W9" s="256"/>
      <c r="X9" s="256"/>
      <c r="Y9" s="256"/>
      <c r="Z9" s="256"/>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x14ac:dyDescent="0.35">
      <c r="A11" s="661"/>
      <c r="B11" s="661"/>
      <c r="C11" s="661"/>
      <c r="D11" s="661"/>
      <c r="E11" s="394"/>
      <c r="F11" s="394"/>
      <c r="G11" s="394"/>
      <c r="H11" s="394"/>
      <c r="I11" s="394"/>
      <c r="J11" s="394"/>
      <c r="K11" s="394"/>
      <c r="L11" s="394"/>
      <c r="M11" s="394"/>
      <c r="N11" s="394"/>
      <c r="O11" s="394"/>
      <c r="P11" s="394"/>
      <c r="Q11" s="394"/>
      <c r="R11" s="394"/>
      <c r="S11" s="394"/>
      <c r="T11" s="661"/>
      <c r="U11" s="661"/>
      <c r="V11" s="661"/>
      <c r="W11" s="661"/>
      <c r="X11" s="661"/>
      <c r="Y11" s="661"/>
      <c r="Z11" s="661"/>
    </row>
    <row r="12" spans="1:26" ht="20.25" customHeight="1" x14ac:dyDescent="0.35">
      <c r="A12" s="1514" t="s">
        <v>1272</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row>
    <row r="13" spans="1:26" ht="14.15" customHeight="1" x14ac:dyDescent="0.35"/>
    <row r="14" spans="1:26" ht="25.4" customHeight="1" x14ac:dyDescent="0.35">
      <c r="A14" s="1515" t="s">
        <v>1316</v>
      </c>
      <c r="B14" s="1515"/>
      <c r="C14" s="1515"/>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row>
    <row r="15" spans="1:26" ht="25.4" customHeight="1" x14ac:dyDescent="0.35">
      <c r="A15" s="1668" t="s">
        <v>47</v>
      </c>
      <c r="B15" s="1668"/>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c r="Z15" s="1668"/>
    </row>
    <row r="16" spans="1:26" s="5" customFormat="1" ht="34.5" customHeight="1" x14ac:dyDescent="0.35">
      <c r="A16" s="1517" t="s">
        <v>406</v>
      </c>
      <c r="B16" s="379">
        <v>1</v>
      </c>
      <c r="C16" s="253">
        <v>2</v>
      </c>
      <c r="D16" s="253">
        <v>3</v>
      </c>
      <c r="E16" s="1521" t="s">
        <v>96</v>
      </c>
      <c r="F16" s="1521"/>
      <c r="G16" s="1521"/>
      <c r="H16" s="1521"/>
      <c r="I16" s="1521"/>
      <c r="J16" s="1521"/>
      <c r="K16" s="1521"/>
      <c r="L16" s="1521"/>
      <c r="M16" s="1521"/>
      <c r="N16" s="1521"/>
      <c r="O16" s="1522" t="s">
        <v>97</v>
      </c>
      <c r="P16" s="1522"/>
      <c r="Q16" s="1522"/>
      <c r="R16" s="1522"/>
      <c r="S16" s="1522"/>
      <c r="T16" s="1516" t="s">
        <v>98</v>
      </c>
      <c r="U16" s="1516"/>
      <c r="V16" s="1516"/>
      <c r="W16" s="1516"/>
      <c r="X16" s="1516"/>
      <c r="Y16" s="1516" t="s">
        <v>99</v>
      </c>
      <c r="Z16" s="1516" t="s">
        <v>100</v>
      </c>
    </row>
    <row r="17" spans="1:26" s="6" customFormat="1" ht="23.5" customHeight="1" x14ac:dyDescent="0.35">
      <c r="A17" s="1517"/>
      <c r="B17" s="1517" t="s">
        <v>101</v>
      </c>
      <c r="C17" s="1517" t="s">
        <v>13</v>
      </c>
      <c r="D17" s="1501" t="s">
        <v>102</v>
      </c>
      <c r="E17" s="1524" t="s">
        <v>103</v>
      </c>
      <c r="F17" s="1524"/>
      <c r="G17" s="1524"/>
      <c r="H17" s="1524"/>
      <c r="I17" s="1524"/>
      <c r="J17" s="1524" t="s">
        <v>104</v>
      </c>
      <c r="K17" s="1524"/>
      <c r="L17" s="1524"/>
      <c r="M17" s="1524"/>
      <c r="N17" s="1524"/>
      <c r="O17" s="1525" t="s">
        <v>105</v>
      </c>
      <c r="P17" s="1525"/>
      <c r="Q17" s="1525" t="s">
        <v>106</v>
      </c>
      <c r="R17" s="1525"/>
      <c r="S17" s="1525"/>
      <c r="T17" s="1516" t="s">
        <v>107</v>
      </c>
      <c r="U17" s="1526" t="s">
        <v>108</v>
      </c>
      <c r="V17" s="1516" t="s">
        <v>109</v>
      </c>
      <c r="W17" s="1523" t="s">
        <v>110</v>
      </c>
      <c r="X17" s="1523"/>
      <c r="Y17" s="1516"/>
      <c r="Z17" s="1516"/>
    </row>
    <row r="18" spans="1:26" s="48" customFormat="1" ht="153" customHeight="1" x14ac:dyDescent="0.35">
      <c r="A18" s="1517"/>
      <c r="B18" s="1517"/>
      <c r="C18" s="1517"/>
      <c r="D18" s="1501"/>
      <c r="E18" s="395" t="s">
        <v>111</v>
      </c>
      <c r="F18" s="395" t="s">
        <v>112</v>
      </c>
      <c r="G18" s="395" t="s">
        <v>113</v>
      </c>
      <c r="H18" s="395" t="s">
        <v>114</v>
      </c>
      <c r="I18" s="395" t="s">
        <v>115</v>
      </c>
      <c r="J18" s="395" t="s">
        <v>116</v>
      </c>
      <c r="K18" s="395" t="s">
        <v>117</v>
      </c>
      <c r="L18" s="395" t="s">
        <v>118</v>
      </c>
      <c r="M18" s="395" t="s">
        <v>119</v>
      </c>
      <c r="N18" s="395" t="s">
        <v>120</v>
      </c>
      <c r="O18" s="395" t="s">
        <v>121</v>
      </c>
      <c r="P18" s="395" t="s">
        <v>122</v>
      </c>
      <c r="Q18" s="559" t="s">
        <v>105</v>
      </c>
      <c r="R18" s="395" t="s">
        <v>123</v>
      </c>
      <c r="S18" s="395" t="s">
        <v>124</v>
      </c>
      <c r="T18" s="1516"/>
      <c r="U18" s="1526"/>
      <c r="V18" s="1516"/>
      <c r="W18" s="254" t="s">
        <v>125</v>
      </c>
      <c r="X18" s="254" t="s">
        <v>126</v>
      </c>
      <c r="Y18" s="1516"/>
      <c r="Z18" s="1516"/>
    </row>
    <row r="19" spans="1:26" s="49" customFormat="1" ht="56.5" customHeight="1" x14ac:dyDescent="0.35">
      <c r="A19" s="1045">
        <v>1</v>
      </c>
      <c r="B19" s="1692" t="s">
        <v>1317</v>
      </c>
      <c r="C19" s="2007" t="s">
        <v>1318</v>
      </c>
      <c r="D19" s="934" t="s">
        <v>1279</v>
      </c>
      <c r="E19" s="569" t="s">
        <v>66</v>
      </c>
      <c r="F19" s="569" t="s">
        <v>66</v>
      </c>
      <c r="G19" s="569" t="s">
        <v>66</v>
      </c>
      <c r="H19" s="569"/>
      <c r="I19" s="569"/>
      <c r="J19" s="569"/>
      <c r="K19" s="569"/>
      <c r="L19" s="569"/>
      <c r="M19" s="569"/>
      <c r="N19" s="569"/>
      <c r="O19" s="247">
        <v>1</v>
      </c>
      <c r="P19" s="247">
        <v>3</v>
      </c>
      <c r="Q19" s="563">
        <f>IF(O19*P19=0,"",O19*P19)</f>
        <v>3</v>
      </c>
      <c r="R19" s="564">
        <f t="shared" ref="R19:R24" si="0">IF(Q19="","",VLOOKUP(Q19,$X$1:$Y$6,2,FALSE))</f>
        <v>2</v>
      </c>
      <c r="S19" s="563" t="str">
        <f t="shared" ref="S19:S24" si="1">IF(R19=1,"Bajo",IF(R19=2,"Medio",IF(R19=3,"Alto","")))</f>
        <v>Medio</v>
      </c>
      <c r="T19" s="935" t="s">
        <v>1280</v>
      </c>
      <c r="U19" s="570" t="s">
        <v>1319</v>
      </c>
      <c r="V19" s="2009" t="s">
        <v>1320</v>
      </c>
      <c r="W19" s="1046" t="s">
        <v>128</v>
      </c>
      <c r="X19" s="2011" t="s">
        <v>128</v>
      </c>
      <c r="Y19" s="1047" t="s">
        <v>1321</v>
      </c>
      <c r="Z19" s="2005" t="s">
        <v>139</v>
      </c>
    </row>
    <row r="20" spans="1:26" s="49" customFormat="1" ht="54.5" customHeight="1" x14ac:dyDescent="0.35">
      <c r="A20" s="1048"/>
      <c r="B20" s="1693"/>
      <c r="C20" s="2008"/>
      <c r="D20" s="935" t="s">
        <v>1283</v>
      </c>
      <c r="E20" s="569" t="s">
        <v>66</v>
      </c>
      <c r="F20" s="569" t="s">
        <v>66</v>
      </c>
      <c r="G20" s="569" t="s">
        <v>66</v>
      </c>
      <c r="H20" s="569"/>
      <c r="I20" s="569"/>
      <c r="J20" s="569"/>
      <c r="K20" s="569" t="s">
        <v>66</v>
      </c>
      <c r="L20" s="569"/>
      <c r="M20" s="569"/>
      <c r="N20" s="569"/>
      <c r="O20" s="247">
        <v>1</v>
      </c>
      <c r="P20" s="247">
        <v>3</v>
      </c>
      <c r="Q20" s="563">
        <f>IF(O20*P20=0,"",O20*P20)</f>
        <v>3</v>
      </c>
      <c r="R20" s="564">
        <f t="shared" si="0"/>
        <v>2</v>
      </c>
      <c r="S20" s="563" t="str">
        <f t="shared" si="1"/>
        <v>Medio</v>
      </c>
      <c r="T20" s="935" t="s">
        <v>1284</v>
      </c>
      <c r="U20" s="570" t="s">
        <v>1322</v>
      </c>
      <c r="V20" s="2010"/>
      <c r="W20" s="1046" t="s">
        <v>128</v>
      </c>
      <c r="X20" s="2012"/>
      <c r="Y20" s="1047" t="s">
        <v>1323</v>
      </c>
      <c r="Z20" s="2006"/>
    </row>
    <row r="21" spans="1:26" s="406" customFormat="1" ht="124.5" customHeight="1" x14ac:dyDescent="0.35">
      <c r="A21" s="1048"/>
      <c r="B21" s="1693"/>
      <c r="C21" s="537" t="s">
        <v>1324</v>
      </c>
      <c r="D21" s="240" t="s">
        <v>1325</v>
      </c>
      <c r="E21" s="569" t="s">
        <v>66</v>
      </c>
      <c r="F21" s="569" t="s">
        <v>66</v>
      </c>
      <c r="G21" s="569" t="s">
        <v>66</v>
      </c>
      <c r="H21" s="662"/>
      <c r="I21" s="662"/>
      <c r="J21" s="569" t="s">
        <v>66</v>
      </c>
      <c r="K21" s="569"/>
      <c r="L21" s="569" t="s">
        <v>66</v>
      </c>
      <c r="M21" s="662"/>
      <c r="N21" s="662"/>
      <c r="O21" s="247">
        <v>1</v>
      </c>
      <c r="P21" s="247">
        <v>2</v>
      </c>
      <c r="Q21" s="563">
        <f>IF(O21*P21=0,"",O21*P21)</f>
        <v>2</v>
      </c>
      <c r="R21" s="564">
        <f t="shared" si="0"/>
        <v>1</v>
      </c>
      <c r="S21" s="563" t="str">
        <f t="shared" si="1"/>
        <v>Bajo</v>
      </c>
      <c r="T21" s="240" t="s">
        <v>1296</v>
      </c>
      <c r="U21" s="570" t="s">
        <v>1319</v>
      </c>
      <c r="V21" s="1049" t="s">
        <v>441</v>
      </c>
      <c r="W21" s="1046" t="s">
        <v>128</v>
      </c>
      <c r="X21" s="1050" t="s">
        <v>128</v>
      </c>
      <c r="Y21" s="1051"/>
      <c r="Z21" s="1052"/>
    </row>
    <row r="22" spans="1:26" s="406" customFormat="1" ht="68.5" customHeight="1" x14ac:dyDescent="0.35">
      <c r="A22" s="1048"/>
      <c r="B22" s="1693"/>
      <c r="C22" s="1508" t="s">
        <v>1299</v>
      </c>
      <c r="D22" s="240" t="s">
        <v>1304</v>
      </c>
      <c r="E22" s="1053"/>
      <c r="F22" s="1053" t="s">
        <v>1326</v>
      </c>
      <c r="G22" s="1053" t="s">
        <v>66</v>
      </c>
      <c r="H22" s="1054"/>
      <c r="I22" s="1054"/>
      <c r="J22" s="1053"/>
      <c r="K22" s="1053" t="s">
        <v>66</v>
      </c>
      <c r="L22" s="1053"/>
      <c r="M22" s="1054"/>
      <c r="N22" s="1054"/>
      <c r="O22" s="1055">
        <v>1</v>
      </c>
      <c r="P22" s="1055">
        <v>3</v>
      </c>
      <c r="Q22" s="1056">
        <v>3</v>
      </c>
      <c r="R22" s="1057">
        <f t="shared" si="0"/>
        <v>2</v>
      </c>
      <c r="S22" s="563" t="str">
        <f t="shared" si="1"/>
        <v>Medio</v>
      </c>
      <c r="T22" s="537" t="s">
        <v>1305</v>
      </c>
      <c r="U22" s="570" t="s">
        <v>1319</v>
      </c>
      <c r="V22" s="1058" t="s">
        <v>1327</v>
      </c>
      <c r="W22" s="1046" t="s">
        <v>128</v>
      </c>
      <c r="X22" s="1050" t="s">
        <v>128</v>
      </c>
      <c r="Y22" s="1059" t="s">
        <v>1328</v>
      </c>
      <c r="Z22" s="1052" t="s">
        <v>1329</v>
      </c>
    </row>
    <row r="23" spans="1:26" s="406" customFormat="1" ht="56.5" customHeight="1" x14ac:dyDescent="0.35">
      <c r="A23" s="1048"/>
      <c r="B23" s="1693"/>
      <c r="C23" s="1508"/>
      <c r="D23" s="240" t="s">
        <v>1307</v>
      </c>
      <c r="E23" s="1053"/>
      <c r="F23" s="1053"/>
      <c r="G23" s="1053"/>
      <c r="H23" s="1054"/>
      <c r="I23" s="1054" t="s">
        <v>66</v>
      </c>
      <c r="J23" s="1053"/>
      <c r="K23" s="1053"/>
      <c r="L23" s="1053"/>
      <c r="M23" s="1054"/>
      <c r="N23" s="1054" t="s">
        <v>66</v>
      </c>
      <c r="O23" s="1055">
        <v>1</v>
      </c>
      <c r="P23" s="1055">
        <v>2</v>
      </c>
      <c r="Q23" s="1056">
        <v>3</v>
      </c>
      <c r="R23" s="1057">
        <f t="shared" si="0"/>
        <v>2</v>
      </c>
      <c r="S23" s="563" t="str">
        <f t="shared" si="1"/>
        <v>Medio</v>
      </c>
      <c r="T23" s="537" t="s">
        <v>1308</v>
      </c>
      <c r="U23" s="570" t="s">
        <v>1319</v>
      </c>
      <c r="V23" s="1058" t="s">
        <v>1327</v>
      </c>
      <c r="W23" s="1046" t="s">
        <v>128</v>
      </c>
      <c r="X23" s="1050" t="s">
        <v>128</v>
      </c>
      <c r="Y23" s="1051"/>
      <c r="Z23" s="1052" t="s">
        <v>1329</v>
      </c>
    </row>
    <row r="24" spans="1:26" s="49" customFormat="1" ht="126" customHeight="1" x14ac:dyDescent="0.35">
      <c r="A24" s="1060"/>
      <c r="B24" s="1712"/>
      <c r="C24" s="948" t="s">
        <v>545</v>
      </c>
      <c r="D24" s="422" t="s">
        <v>137</v>
      </c>
      <c r="E24" s="1061"/>
      <c r="F24" s="569" t="s">
        <v>66</v>
      </c>
      <c r="G24" s="569" t="s">
        <v>66</v>
      </c>
      <c r="H24" s="1062"/>
      <c r="I24" s="1062"/>
      <c r="J24" s="1062"/>
      <c r="K24" s="1062"/>
      <c r="L24" s="1062"/>
      <c r="M24" s="1062"/>
      <c r="N24" s="1062"/>
      <c r="O24" s="247">
        <v>1</v>
      </c>
      <c r="P24" s="247">
        <v>3</v>
      </c>
      <c r="Q24" s="563">
        <f>IF(O24*P24=0,"",O24*P24)</f>
        <v>3</v>
      </c>
      <c r="R24" s="564">
        <f t="shared" si="0"/>
        <v>2</v>
      </c>
      <c r="S24" s="563" t="str">
        <f t="shared" si="1"/>
        <v>Medio</v>
      </c>
      <c r="T24" s="240" t="s">
        <v>138</v>
      </c>
      <c r="U24" s="570" t="s">
        <v>1319</v>
      </c>
      <c r="V24" s="571" t="s">
        <v>139</v>
      </c>
      <c r="W24" s="1063" t="s">
        <v>128</v>
      </c>
      <c r="X24" s="1063" t="s">
        <v>128</v>
      </c>
      <c r="Y24" s="1064" t="s">
        <v>140</v>
      </c>
      <c r="Z24" s="1065" t="s">
        <v>139</v>
      </c>
    </row>
  </sheetData>
  <mergeCells count="29">
    <mergeCell ref="Z19:Z20"/>
    <mergeCell ref="C22:C23"/>
    <mergeCell ref="U17:U18"/>
    <mergeCell ref="B19:B24"/>
    <mergeCell ref="C19:C20"/>
    <mergeCell ref="V19:V20"/>
    <mergeCell ref="X19:X20"/>
    <mergeCell ref="V17:V18"/>
    <mergeCell ref="Z16:Z18"/>
    <mergeCell ref="W17:X17"/>
    <mergeCell ref="A16:A18"/>
    <mergeCell ref="E16:N16"/>
    <mergeCell ref="O16:S16"/>
    <mergeCell ref="T16:X16"/>
    <mergeCell ref="Y16:Y18"/>
    <mergeCell ref="B17:B18"/>
    <mergeCell ref="C17:C18"/>
    <mergeCell ref="D17:D18"/>
    <mergeCell ref="E17:I17"/>
    <mergeCell ref="J17:N17"/>
    <mergeCell ref="O17:P17"/>
    <mergeCell ref="Q17:S17"/>
    <mergeCell ref="T17:T18"/>
    <mergeCell ref="A15:Z15"/>
    <mergeCell ref="A6:Z6"/>
    <mergeCell ref="A8:Z8"/>
    <mergeCell ref="A10:Z10"/>
    <mergeCell ref="A12:Z12"/>
    <mergeCell ref="A14:Z14"/>
  </mergeCells>
  <conditionalFormatting sqref="O19:O24">
    <cfRule type="expression" dxfId="113" priority="4" stopIfTrue="1">
      <formula>$O19=3</formula>
    </cfRule>
    <cfRule type="expression" dxfId="112" priority="5" stopIfTrue="1">
      <formula>$O19=2</formula>
    </cfRule>
    <cfRule type="expression" dxfId="111" priority="6" stopIfTrue="1">
      <formula>$O19=1</formula>
    </cfRule>
    <cfRule type="expression" dxfId="110" priority="13" stopIfTrue="1">
      <formula>$J19=3</formula>
    </cfRule>
    <cfRule type="expression" dxfId="109" priority="14" stopIfTrue="1">
      <formula>$J19=2</formula>
    </cfRule>
    <cfRule type="expression" dxfId="108" priority="15" stopIfTrue="1">
      <formula>$J19=1</formula>
    </cfRule>
  </conditionalFormatting>
  <conditionalFormatting sqref="P19:P24">
    <cfRule type="expression" dxfId="107" priority="1" stopIfTrue="1">
      <formula>$P19=3</formula>
    </cfRule>
    <cfRule type="expression" dxfId="106" priority="2" stopIfTrue="1">
      <formula>$P19=2</formula>
    </cfRule>
    <cfRule type="expression" dxfId="105" priority="3" stopIfTrue="1">
      <formula>$P19=1</formula>
    </cfRule>
    <cfRule type="expression" dxfId="104" priority="10" stopIfTrue="1">
      <formula>$K19=3</formula>
    </cfRule>
    <cfRule type="expression" dxfId="103" priority="11" stopIfTrue="1">
      <formula>$K19=2</formula>
    </cfRule>
    <cfRule type="expression" dxfId="102" priority="12" stopIfTrue="1">
      <formula>$K19=1</formula>
    </cfRule>
  </conditionalFormatting>
  <conditionalFormatting sqref="R19:S24">
    <cfRule type="expression" dxfId="101" priority="7" stopIfTrue="1">
      <formula>$R19=3</formula>
    </cfRule>
    <cfRule type="expression" dxfId="100" priority="8" stopIfTrue="1">
      <formula>$R19=2</formula>
    </cfRule>
    <cfRule type="expression" dxfId="99" priority="9" stopIfTrue="1">
      <formula>$R19=1</formula>
    </cfRule>
  </conditionalFormatting>
  <dataValidations count="8">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7:B18"/>
    <dataValidation allowBlank="1" showInputMessage="1" showErrorMessage="1" promptTitle="RIESGOS:" prompt="Transferir los riesgos identificados en la MER para cada objetivo." sqref="D17:D18"/>
    <dataValidation allowBlank="1" showInputMessage="1" showErrorMessage="1" promptTitle="IVO:" prompt="Indicador Objetivamente Verificable: Ser refiere a aquel producto que hace tangible el cumplimiento de la accion actividad de mitigacion planteada" sqref="Y16:Y18"/>
    <dataValidation allowBlank="1" showInputMessage="1" showErrorMessage="1" promptTitle="Fecha de Monitoreo " prompt="Oportunidad  en el cual el area responsable del seguimiento confirmara el cumplimiento del tiempo y forma de la actividad prevista." sqref="Z16:Z18"/>
    <dataValidation allowBlank="1" showInputMessage="1" showErrorMessage="1" promptTitle="NUM:" prompt="Numero de manera consecutiva de los objetivos analizados." sqref="A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6:S16"/>
    <dataValidation allowBlank="1" showInputMessage="1" showErrorMessage="1" promptTitle="Actividades de Control" prompt="Describir los mecanismos (politicas o procedimientos que aseguran la efectividad de la respuesta al riesgo." sqref="T17"/>
    <dataValidation type="whole" allowBlank="1" showInputMessage="1" showErrorMessage="1" sqref="O19:P24">
      <formula1>1</formula1>
      <formula2>3</formula2>
    </dataValidation>
  </dataValidations>
  <printOptions horizontalCentered="1"/>
  <pageMargins left="0.23622047244094491" right="0.23622047244094491" top="0.43307086614173229" bottom="0.39370078740157483" header="0.27559055118110237" footer="0.15748031496062992"/>
  <pageSetup paperSize="5" scale="4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38"/>
  <sheetViews>
    <sheetView showGridLines="0" view="pageBreakPreview" zoomScale="25" zoomScaleNormal="55" zoomScaleSheetLayoutView="25" workbookViewId="0">
      <selection activeCell="B7" sqref="B7:D7"/>
    </sheetView>
  </sheetViews>
  <sheetFormatPr baseColWidth="10" defaultColWidth="11.453125" defaultRowHeight="15.5" x14ac:dyDescent="0.35"/>
  <cols>
    <col min="1" max="1" width="21.26953125" style="2" customWidth="1"/>
    <col min="2" max="2" width="25.54296875" style="2" customWidth="1"/>
    <col min="3" max="3" width="35.1796875" style="2" customWidth="1"/>
    <col min="4" max="4" width="31.7265625" style="2" customWidth="1"/>
    <col min="5" max="5" width="13.54296875" style="2" customWidth="1"/>
    <col min="6" max="6" width="25.7265625" style="2" customWidth="1"/>
    <col min="7" max="7" width="6.7265625" style="881" customWidth="1"/>
    <col min="8" max="8" width="38.1796875" style="2" customWidth="1"/>
    <col min="9" max="9" width="10.26953125" style="21" customWidth="1"/>
    <col min="10" max="21" width="7.81640625" style="2" customWidth="1"/>
    <col min="22" max="22" width="24.81640625" style="2" customWidth="1"/>
    <col min="23" max="23" width="29.1796875" style="2" customWidth="1"/>
    <col min="24" max="24" width="30" style="2" customWidth="1"/>
    <col min="25" max="25" width="35" style="2" customWidth="1"/>
    <col min="26" max="26" width="25.81640625" style="2" bestFit="1" customWidth="1"/>
    <col min="27" max="27" width="23.453125" style="1" customWidth="1"/>
    <col min="28" max="16384" width="11.453125" style="2"/>
  </cols>
  <sheetData>
    <row r="1" spans="1:187" ht="18" x14ac:dyDescent="0.4">
      <c r="A1" s="1"/>
      <c r="B1" s="1"/>
      <c r="C1" s="1"/>
      <c r="D1" s="1"/>
      <c r="E1" s="1"/>
      <c r="F1" s="1"/>
      <c r="G1" s="817"/>
      <c r="H1" s="1"/>
      <c r="I1" s="22"/>
      <c r="J1" s="1"/>
      <c r="K1" s="1"/>
      <c r="L1" s="1"/>
      <c r="M1" s="1"/>
      <c r="N1" s="1"/>
      <c r="O1" s="1"/>
      <c r="P1" s="1"/>
      <c r="Q1" s="1"/>
      <c r="R1" s="1"/>
      <c r="S1" s="1"/>
      <c r="T1" s="1"/>
      <c r="U1" s="1"/>
      <c r="V1" s="1"/>
      <c r="W1" s="26"/>
    </row>
    <row r="2" spans="1:187" ht="18" x14ac:dyDescent="0.4">
      <c r="A2" s="1"/>
      <c r="B2" s="1"/>
      <c r="C2" s="1"/>
      <c r="D2" s="1"/>
      <c r="E2" s="1"/>
      <c r="F2" s="1"/>
      <c r="G2" s="817"/>
      <c r="H2" s="1"/>
      <c r="I2" s="22"/>
      <c r="J2" s="1"/>
      <c r="K2" s="1"/>
      <c r="L2" s="1"/>
      <c r="M2" s="1"/>
      <c r="N2" s="1"/>
      <c r="O2" s="1"/>
      <c r="P2" s="1"/>
      <c r="Q2" s="1"/>
      <c r="R2" s="1"/>
      <c r="S2" s="1"/>
      <c r="T2" s="1"/>
      <c r="U2" s="1"/>
      <c r="V2" s="1"/>
      <c r="W2" s="29"/>
      <c r="X2" s="29"/>
    </row>
    <row r="3" spans="1:187" ht="18.75" customHeight="1" x14ac:dyDescent="0.4">
      <c r="A3" s="1"/>
      <c r="B3" s="1"/>
      <c r="C3" s="1"/>
      <c r="D3" s="1"/>
      <c r="E3" s="1"/>
      <c r="F3" s="1"/>
      <c r="G3" s="817"/>
      <c r="H3" s="1"/>
      <c r="I3" s="22"/>
      <c r="J3" s="1"/>
      <c r="K3" s="1"/>
      <c r="L3" s="1"/>
      <c r="M3" s="1"/>
      <c r="N3" s="1"/>
      <c r="O3" s="1"/>
      <c r="P3" s="1"/>
      <c r="Q3" s="1"/>
      <c r="R3" s="1"/>
      <c r="S3" s="1"/>
      <c r="T3" s="1"/>
      <c r="U3" s="1"/>
      <c r="V3" s="1"/>
      <c r="X3" s="29"/>
    </row>
    <row r="4" spans="1:187" s="1066" customFormat="1" ht="42" customHeight="1" x14ac:dyDescent="0.5">
      <c r="A4" s="2013" t="s">
        <v>9</v>
      </c>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AA4" s="1"/>
    </row>
    <row r="5" spans="1:187" s="1066" customFormat="1" ht="20.25" customHeight="1" x14ac:dyDescent="0.5">
      <c r="A5" s="1505" t="s">
        <v>404</v>
      </c>
      <c r="B5" s="1505"/>
      <c r="C5" s="1505"/>
      <c r="D5" s="1505"/>
      <c r="E5" s="1505"/>
      <c r="F5" s="1505"/>
      <c r="G5" s="1505"/>
      <c r="H5" s="1505"/>
      <c r="I5" s="1505"/>
      <c r="J5" s="1505"/>
      <c r="K5" s="1505"/>
      <c r="L5" s="1505"/>
      <c r="M5" s="1505"/>
      <c r="N5" s="1505"/>
      <c r="O5" s="1505"/>
      <c r="P5" s="1505"/>
      <c r="Q5" s="1505"/>
      <c r="R5" s="1505"/>
      <c r="S5" s="1505"/>
      <c r="T5" s="1505"/>
      <c r="U5" s="1505"/>
      <c r="V5" s="1505"/>
      <c r="W5" s="1505"/>
      <c r="X5" s="1505"/>
      <c r="Y5" s="1505"/>
      <c r="AA5" s="431"/>
    </row>
    <row r="6" spans="1:187" s="1066" customFormat="1" ht="19.5" customHeight="1" x14ac:dyDescent="0.5">
      <c r="A6" s="237"/>
      <c r="B6" s="237"/>
      <c r="C6" s="237"/>
      <c r="D6" s="237"/>
      <c r="E6" s="237"/>
      <c r="F6" s="237"/>
      <c r="G6" s="237"/>
      <c r="H6" s="237"/>
      <c r="I6" s="1067"/>
      <c r="J6" s="237"/>
      <c r="K6" s="237"/>
      <c r="L6" s="237"/>
      <c r="M6" s="237"/>
      <c r="N6" s="237"/>
      <c r="O6" s="237"/>
      <c r="P6" s="237"/>
      <c r="Q6" s="237"/>
      <c r="R6" s="237"/>
      <c r="S6" s="237"/>
      <c r="T6" s="237"/>
      <c r="U6" s="237"/>
      <c r="V6" s="237"/>
      <c r="W6" s="237"/>
      <c r="X6" s="237"/>
      <c r="Y6" s="237"/>
      <c r="AA6" s="431"/>
    </row>
    <row r="7" spans="1:187" s="38" customFormat="1" ht="30.75" customHeight="1" x14ac:dyDescent="0.45">
      <c r="A7" s="912" t="s">
        <v>10</v>
      </c>
      <c r="B7" s="1650" t="s">
        <v>1330</v>
      </c>
      <c r="C7" s="1650"/>
      <c r="D7" s="1650"/>
      <c r="E7" s="820"/>
      <c r="F7" s="1068"/>
      <c r="G7" s="1068"/>
      <c r="H7" s="1068"/>
      <c r="I7" s="1069"/>
      <c r="J7" s="1068"/>
      <c r="K7" s="1068"/>
      <c r="L7" s="1068"/>
      <c r="M7" s="1068"/>
      <c r="N7" s="1068"/>
      <c r="O7" s="1068"/>
      <c r="P7" s="1068"/>
      <c r="Q7" s="1068"/>
      <c r="R7" s="1068"/>
      <c r="S7" s="1068"/>
      <c r="T7" s="1068"/>
      <c r="U7" s="1068"/>
      <c r="V7" s="1068"/>
      <c r="W7" s="1068"/>
      <c r="X7" s="1068"/>
      <c r="Y7" s="1068"/>
      <c r="AA7" s="431"/>
    </row>
    <row r="8" spans="1:187" ht="30" customHeight="1" x14ac:dyDescent="0.35">
      <c r="A8" s="717" t="s">
        <v>1331</v>
      </c>
      <c r="B8" s="1739" t="s">
        <v>12</v>
      </c>
      <c r="C8" s="1739"/>
      <c r="D8" s="1739"/>
      <c r="E8" s="1739"/>
      <c r="F8" s="1739"/>
      <c r="G8" s="1739"/>
      <c r="H8" s="1739"/>
      <c r="I8" s="1739"/>
      <c r="J8" s="1739"/>
      <c r="K8" s="1739"/>
      <c r="L8" s="1739"/>
      <c r="M8" s="1739"/>
      <c r="N8" s="1739"/>
      <c r="O8" s="1739"/>
      <c r="P8" s="1739"/>
      <c r="Q8" s="1739"/>
      <c r="R8" s="1739"/>
      <c r="S8" s="1739"/>
      <c r="T8" s="1739"/>
      <c r="U8" s="1739"/>
      <c r="V8" s="1739"/>
      <c r="W8" s="1739"/>
      <c r="X8" s="1739"/>
      <c r="Y8" s="1739"/>
      <c r="Z8" s="1739"/>
      <c r="AA8" s="1739"/>
    </row>
    <row r="9" spans="1:187" ht="31.5" customHeight="1" x14ac:dyDescent="0.35">
      <c r="A9" s="717" t="s">
        <v>1332</v>
      </c>
      <c r="B9" s="1651" t="s">
        <v>401</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row>
    <row r="10" spans="1:187" s="5" customFormat="1" ht="15" customHeight="1" x14ac:dyDescent="0.35">
      <c r="A10" s="379">
        <v>1</v>
      </c>
      <c r="B10" s="379">
        <v>2</v>
      </c>
      <c r="C10" s="379">
        <v>3</v>
      </c>
      <c r="D10" s="379">
        <v>4</v>
      </c>
      <c r="E10" s="379">
        <v>5</v>
      </c>
      <c r="F10" s="379">
        <v>6</v>
      </c>
      <c r="G10" s="1580">
        <v>7</v>
      </c>
      <c r="H10" s="1580"/>
      <c r="I10" s="253">
        <v>8</v>
      </c>
      <c r="J10" s="1580">
        <v>9</v>
      </c>
      <c r="K10" s="1580"/>
      <c r="L10" s="1580"/>
      <c r="M10" s="1580"/>
      <c r="N10" s="1580"/>
      <c r="O10" s="1580"/>
      <c r="P10" s="1580"/>
      <c r="Q10" s="1580"/>
      <c r="R10" s="1580"/>
      <c r="S10" s="1580"/>
      <c r="T10" s="1580"/>
      <c r="U10" s="1580"/>
      <c r="V10" s="379">
        <v>10</v>
      </c>
      <c r="W10" s="379">
        <v>11</v>
      </c>
      <c r="X10" s="379">
        <v>12</v>
      </c>
      <c r="Y10" s="379">
        <v>13</v>
      </c>
      <c r="Z10" s="379">
        <v>14</v>
      </c>
      <c r="AA10" s="379">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row>
    <row r="11" spans="1:187" s="6" customFormat="1" ht="15.75" customHeight="1" x14ac:dyDescent="0.35">
      <c r="A11" s="1517" t="s">
        <v>13</v>
      </c>
      <c r="B11" s="1517" t="s">
        <v>14</v>
      </c>
      <c r="C11" s="1517" t="s">
        <v>15</v>
      </c>
      <c r="D11" s="1501" t="s">
        <v>149</v>
      </c>
      <c r="E11" s="1571" t="s">
        <v>183</v>
      </c>
      <c r="F11" s="1501" t="s">
        <v>18</v>
      </c>
      <c r="G11" s="1501" t="s">
        <v>42</v>
      </c>
      <c r="H11" s="1517" t="s">
        <v>16</v>
      </c>
      <c r="I11" s="1571" t="s">
        <v>183</v>
      </c>
      <c r="J11" s="1585" t="s">
        <v>46</v>
      </c>
      <c r="K11" s="1585"/>
      <c r="L11" s="1585"/>
      <c r="M11" s="1585"/>
      <c r="N11" s="1585"/>
      <c r="O11" s="1585"/>
      <c r="P11" s="1585"/>
      <c r="Q11" s="1585"/>
      <c r="R11" s="1585"/>
      <c r="S11" s="1585"/>
      <c r="T11" s="1585"/>
      <c r="U11" s="1585"/>
      <c r="V11" s="1517" t="s">
        <v>17</v>
      </c>
      <c r="W11" s="1735" t="s">
        <v>47</v>
      </c>
      <c r="X11" s="1736"/>
      <c r="Y11" s="1586" t="s">
        <v>19</v>
      </c>
      <c r="Z11" s="1586" t="s">
        <v>20</v>
      </c>
      <c r="AA11" s="1501" t="s">
        <v>184</v>
      </c>
    </row>
    <row r="12" spans="1:187" s="7" customFormat="1" ht="15.75" customHeight="1" x14ac:dyDescent="0.35">
      <c r="A12" s="1517"/>
      <c r="B12" s="1517"/>
      <c r="C12" s="1517"/>
      <c r="D12" s="1501"/>
      <c r="E12" s="1572"/>
      <c r="F12" s="1501"/>
      <c r="G12" s="1501"/>
      <c r="H12" s="1517"/>
      <c r="I12" s="1572"/>
      <c r="J12" s="1517" t="s">
        <v>21</v>
      </c>
      <c r="K12" s="1517"/>
      <c r="L12" s="1517"/>
      <c r="M12" s="1517" t="s">
        <v>22</v>
      </c>
      <c r="N12" s="1517"/>
      <c r="O12" s="1517"/>
      <c r="P12" s="1517" t="s">
        <v>23</v>
      </c>
      <c r="Q12" s="1517"/>
      <c r="R12" s="1517"/>
      <c r="S12" s="1517" t="s">
        <v>24</v>
      </c>
      <c r="T12" s="1517"/>
      <c r="U12" s="1517"/>
      <c r="V12" s="1517"/>
      <c r="W12" s="1571" t="s">
        <v>48</v>
      </c>
      <c r="X12" s="1571" t="s">
        <v>49</v>
      </c>
      <c r="Y12" s="1586"/>
      <c r="Z12" s="1586"/>
      <c r="AA12" s="1501"/>
    </row>
    <row r="13" spans="1:187" s="7" customFormat="1" ht="15" x14ac:dyDescent="0.35">
      <c r="A13" s="1659"/>
      <c r="B13" s="1659"/>
      <c r="C13" s="1659"/>
      <c r="D13" s="1571"/>
      <c r="E13" s="1572"/>
      <c r="F13" s="1571"/>
      <c r="G13" s="1571"/>
      <c r="H13" s="1659"/>
      <c r="I13" s="1572"/>
      <c r="J13" s="1070" t="s">
        <v>0</v>
      </c>
      <c r="K13" s="1070" t="s">
        <v>1</v>
      </c>
      <c r="L13" s="1070" t="s">
        <v>2</v>
      </c>
      <c r="M13" s="1070" t="s">
        <v>3</v>
      </c>
      <c r="N13" s="1070" t="s">
        <v>2</v>
      </c>
      <c r="O13" s="1070" t="s">
        <v>4</v>
      </c>
      <c r="P13" s="1070" t="s">
        <v>25</v>
      </c>
      <c r="Q13" s="1070" t="s">
        <v>3</v>
      </c>
      <c r="R13" s="1070" t="s">
        <v>5</v>
      </c>
      <c r="S13" s="1070" t="s">
        <v>6</v>
      </c>
      <c r="T13" s="1070" t="s">
        <v>7</v>
      </c>
      <c r="U13" s="1070" t="s">
        <v>8</v>
      </c>
      <c r="V13" s="1659"/>
      <c r="W13" s="1572"/>
      <c r="X13" s="1572"/>
      <c r="Y13" s="2014"/>
      <c r="Z13" s="2014"/>
      <c r="AA13" s="1571"/>
    </row>
    <row r="14" spans="1:187" ht="68.25" customHeight="1" x14ac:dyDescent="0.35">
      <c r="A14" s="1685" t="s">
        <v>1333</v>
      </c>
      <c r="B14" s="1508" t="s">
        <v>1334</v>
      </c>
      <c r="C14" s="2015">
        <v>1</v>
      </c>
      <c r="D14" s="1486">
        <v>1</v>
      </c>
      <c r="E14" s="1688">
        <v>0.85</v>
      </c>
      <c r="F14" s="1685" t="s">
        <v>1335</v>
      </c>
      <c r="G14" s="1071">
        <v>1</v>
      </c>
      <c r="H14" s="240" t="s">
        <v>1336</v>
      </c>
      <c r="I14" s="1072">
        <v>0.15</v>
      </c>
      <c r="J14" s="516">
        <v>1</v>
      </c>
      <c r="K14" s="516">
        <v>1</v>
      </c>
      <c r="L14" s="516">
        <v>1</v>
      </c>
      <c r="M14" s="516">
        <v>1</v>
      </c>
      <c r="N14" s="516">
        <v>1</v>
      </c>
      <c r="O14" s="516">
        <v>1</v>
      </c>
      <c r="P14" s="516">
        <v>1</v>
      </c>
      <c r="Q14" s="516">
        <v>1</v>
      </c>
      <c r="R14" s="516">
        <v>1</v>
      </c>
      <c r="S14" s="516">
        <v>1</v>
      </c>
      <c r="T14" s="516">
        <v>1</v>
      </c>
      <c r="U14" s="516">
        <v>1</v>
      </c>
      <c r="V14" s="1685" t="s">
        <v>1337</v>
      </c>
      <c r="W14" s="1613" t="s">
        <v>1338</v>
      </c>
      <c r="X14" s="1685" t="s">
        <v>1339</v>
      </c>
      <c r="Y14" s="699"/>
      <c r="Z14" s="521"/>
      <c r="AA14" s="771" t="s">
        <v>1135</v>
      </c>
    </row>
    <row r="15" spans="1:187" ht="31" x14ac:dyDescent="0.35">
      <c r="A15" s="1686"/>
      <c r="B15" s="1508"/>
      <c r="C15" s="2015"/>
      <c r="D15" s="1486"/>
      <c r="E15" s="1689"/>
      <c r="F15" s="1686"/>
      <c r="G15" s="1071">
        <v>2</v>
      </c>
      <c r="H15" s="242" t="s">
        <v>1340</v>
      </c>
      <c r="I15" s="1072">
        <v>0.1</v>
      </c>
      <c r="J15" s="516">
        <v>1</v>
      </c>
      <c r="K15" s="516">
        <v>1</v>
      </c>
      <c r="L15" s="516">
        <v>1</v>
      </c>
      <c r="M15" s="516">
        <v>1</v>
      </c>
      <c r="N15" s="516">
        <v>1</v>
      </c>
      <c r="O15" s="516">
        <v>1</v>
      </c>
      <c r="P15" s="516">
        <v>1</v>
      </c>
      <c r="Q15" s="516">
        <v>1</v>
      </c>
      <c r="R15" s="516">
        <v>1</v>
      </c>
      <c r="S15" s="516">
        <v>1</v>
      </c>
      <c r="T15" s="516">
        <v>1</v>
      </c>
      <c r="U15" s="516">
        <v>1</v>
      </c>
      <c r="V15" s="1686"/>
      <c r="W15" s="2020"/>
      <c r="X15" s="1686"/>
      <c r="Y15" s="846"/>
      <c r="Z15" s="521"/>
      <c r="AA15" s="771" t="s">
        <v>1135</v>
      </c>
    </row>
    <row r="16" spans="1:187" ht="57.75" customHeight="1" x14ac:dyDescent="0.35">
      <c r="A16" s="1686"/>
      <c r="B16" s="1508"/>
      <c r="C16" s="2015"/>
      <c r="D16" s="1486"/>
      <c r="E16" s="1689"/>
      <c r="F16" s="1686"/>
      <c r="G16" s="1071">
        <v>3</v>
      </c>
      <c r="H16" s="242" t="s">
        <v>1341</v>
      </c>
      <c r="I16" s="1072">
        <v>0.15</v>
      </c>
      <c r="J16" s="516">
        <v>1</v>
      </c>
      <c r="K16" s="516">
        <v>1</v>
      </c>
      <c r="L16" s="516">
        <v>1</v>
      </c>
      <c r="M16" s="516">
        <v>1</v>
      </c>
      <c r="N16" s="516">
        <v>1</v>
      </c>
      <c r="O16" s="516">
        <v>1</v>
      </c>
      <c r="P16" s="516">
        <v>1</v>
      </c>
      <c r="Q16" s="516">
        <v>1</v>
      </c>
      <c r="R16" s="516">
        <v>1</v>
      </c>
      <c r="S16" s="516">
        <v>1</v>
      </c>
      <c r="T16" s="516">
        <v>1</v>
      </c>
      <c r="U16" s="516">
        <v>1</v>
      </c>
      <c r="V16" s="1686"/>
      <c r="W16" s="2020"/>
      <c r="X16" s="1686"/>
      <c r="Y16" s="699"/>
      <c r="Z16" s="521"/>
      <c r="AA16" s="771" t="s">
        <v>1135</v>
      </c>
    </row>
    <row r="17" spans="1:35" ht="63.75" customHeight="1" x14ac:dyDescent="0.35">
      <c r="A17" s="1686"/>
      <c r="B17" s="1508"/>
      <c r="C17" s="2015"/>
      <c r="D17" s="1486"/>
      <c r="E17" s="1689"/>
      <c r="F17" s="1686"/>
      <c r="G17" s="1071">
        <v>4</v>
      </c>
      <c r="H17" s="948" t="s">
        <v>1342</v>
      </c>
      <c r="I17" s="1072">
        <v>0.15</v>
      </c>
      <c r="J17" s="516">
        <v>1</v>
      </c>
      <c r="K17" s="516">
        <v>1</v>
      </c>
      <c r="L17" s="516">
        <v>1</v>
      </c>
      <c r="M17" s="516">
        <v>1</v>
      </c>
      <c r="N17" s="516">
        <v>1</v>
      </c>
      <c r="O17" s="516">
        <v>1</v>
      </c>
      <c r="P17" s="516">
        <v>1</v>
      </c>
      <c r="Q17" s="516">
        <v>1</v>
      </c>
      <c r="R17" s="516">
        <v>1</v>
      </c>
      <c r="S17" s="516">
        <v>1</v>
      </c>
      <c r="T17" s="516">
        <v>1</v>
      </c>
      <c r="U17" s="516">
        <v>1</v>
      </c>
      <c r="V17" s="1686"/>
      <c r="W17" s="2021"/>
      <c r="X17" s="1687"/>
      <c r="Y17" s="420" t="s">
        <v>1343</v>
      </c>
      <c r="Z17" s="1073">
        <v>50000</v>
      </c>
      <c r="AA17" s="771" t="s">
        <v>1169</v>
      </c>
    </row>
    <row r="18" spans="1:35" ht="72.75" customHeight="1" x14ac:dyDescent="0.35">
      <c r="A18" s="1686"/>
      <c r="B18" s="1685" t="s">
        <v>1344</v>
      </c>
      <c r="C18" s="1970">
        <v>1</v>
      </c>
      <c r="D18" s="1688">
        <v>1</v>
      </c>
      <c r="E18" s="1689"/>
      <c r="F18" s="1686"/>
      <c r="G18" s="1071">
        <v>5</v>
      </c>
      <c r="H18" s="422" t="s">
        <v>1345</v>
      </c>
      <c r="I18" s="1072">
        <v>0.05</v>
      </c>
      <c r="J18" s="516">
        <v>1</v>
      </c>
      <c r="K18" s="516"/>
      <c r="L18" s="516"/>
      <c r="M18" s="516"/>
      <c r="N18" s="516"/>
      <c r="O18" s="516"/>
      <c r="P18" s="516">
        <v>1</v>
      </c>
      <c r="Q18" s="516"/>
      <c r="R18" s="516"/>
      <c r="S18" s="516"/>
      <c r="T18" s="516"/>
      <c r="U18" s="516"/>
      <c r="V18" s="1686"/>
      <c r="W18" s="1613" t="s">
        <v>1346</v>
      </c>
      <c r="X18" s="1685" t="s">
        <v>1347</v>
      </c>
      <c r="Y18" s="420" t="s">
        <v>1348</v>
      </c>
      <c r="Z18" s="1073">
        <v>2000000</v>
      </c>
      <c r="AA18" s="771" t="s">
        <v>1169</v>
      </c>
    </row>
    <row r="19" spans="1:35" ht="41.25" customHeight="1" x14ac:dyDescent="0.35">
      <c r="A19" s="1686"/>
      <c r="B19" s="1686"/>
      <c r="C19" s="1971"/>
      <c r="D19" s="1689"/>
      <c r="E19" s="1689"/>
      <c r="F19" s="1686"/>
      <c r="G19" s="1071">
        <v>6</v>
      </c>
      <c r="H19" s="422" t="s">
        <v>1349</v>
      </c>
      <c r="I19" s="1072">
        <v>0.05</v>
      </c>
      <c r="J19" s="516">
        <v>1</v>
      </c>
      <c r="K19" s="516">
        <v>1</v>
      </c>
      <c r="L19" s="516">
        <v>1</v>
      </c>
      <c r="M19" s="516">
        <v>1</v>
      </c>
      <c r="N19" s="516">
        <v>1</v>
      </c>
      <c r="O19" s="516">
        <v>1</v>
      </c>
      <c r="P19" s="516">
        <v>1</v>
      </c>
      <c r="Q19" s="516">
        <v>1</v>
      </c>
      <c r="R19" s="516">
        <v>1</v>
      </c>
      <c r="S19" s="516">
        <v>1</v>
      </c>
      <c r="T19" s="516">
        <v>1</v>
      </c>
      <c r="U19" s="516">
        <v>1</v>
      </c>
      <c r="V19" s="1686"/>
      <c r="W19" s="2020"/>
      <c r="X19" s="1686"/>
      <c r="Y19" s="420"/>
      <c r="Z19" s="1073"/>
      <c r="AA19" s="771" t="s">
        <v>1135</v>
      </c>
    </row>
    <row r="20" spans="1:35" ht="60" customHeight="1" x14ac:dyDescent="0.35">
      <c r="A20" s="1686"/>
      <c r="B20" s="1687"/>
      <c r="C20" s="1972"/>
      <c r="D20" s="1690"/>
      <c r="E20" s="1689"/>
      <c r="F20" s="1686"/>
      <c r="G20" s="1071">
        <v>7</v>
      </c>
      <c r="H20" s="422" t="s">
        <v>1350</v>
      </c>
      <c r="I20" s="1072">
        <v>0.02</v>
      </c>
      <c r="J20" s="516">
        <v>1</v>
      </c>
      <c r="K20" s="516">
        <v>1</v>
      </c>
      <c r="L20" s="516">
        <v>1</v>
      </c>
      <c r="M20" s="516">
        <v>1</v>
      </c>
      <c r="N20" s="516">
        <v>1</v>
      </c>
      <c r="O20" s="516">
        <v>1</v>
      </c>
      <c r="P20" s="516">
        <v>1</v>
      </c>
      <c r="Q20" s="516">
        <v>1</v>
      </c>
      <c r="R20" s="516">
        <v>1</v>
      </c>
      <c r="S20" s="516">
        <v>1</v>
      </c>
      <c r="T20" s="516">
        <v>1</v>
      </c>
      <c r="U20" s="516">
        <v>1</v>
      </c>
      <c r="V20" s="1686"/>
      <c r="W20" s="2021"/>
      <c r="X20" s="1687"/>
      <c r="Y20" s="420"/>
      <c r="Z20" s="521"/>
      <c r="AA20" s="771" t="s">
        <v>1135</v>
      </c>
    </row>
    <row r="21" spans="1:35" ht="36" customHeight="1" x14ac:dyDescent="0.35">
      <c r="A21" s="1686"/>
      <c r="B21" s="1508" t="s">
        <v>1351</v>
      </c>
      <c r="C21" s="1486" t="s">
        <v>1352</v>
      </c>
      <c r="D21" s="1978" t="s">
        <v>1353</v>
      </c>
      <c r="E21" s="1689"/>
      <c r="F21" s="1686"/>
      <c r="G21" s="1071">
        <v>8</v>
      </c>
      <c r="H21" s="546" t="s">
        <v>1354</v>
      </c>
      <c r="I21" s="1074">
        <v>0.03</v>
      </c>
      <c r="J21" s="1075">
        <v>1</v>
      </c>
      <c r="K21" s="1076"/>
      <c r="L21" s="1076"/>
      <c r="M21" s="1076"/>
      <c r="N21" s="1076"/>
      <c r="O21" s="1076"/>
      <c r="P21" s="1076"/>
      <c r="Q21" s="1076"/>
      <c r="R21" s="1076"/>
      <c r="S21" s="1076"/>
      <c r="T21" s="1076"/>
      <c r="U21" s="1076"/>
      <c r="V21" s="1686"/>
      <c r="W21" s="422"/>
      <c r="X21" s="422"/>
      <c r="Y21" s="1077" t="s">
        <v>1355</v>
      </c>
      <c r="Z21" s="1073">
        <v>140000</v>
      </c>
      <c r="AA21" s="771" t="s">
        <v>1169</v>
      </c>
    </row>
    <row r="22" spans="1:35" ht="38.25" customHeight="1" x14ac:dyDescent="0.35">
      <c r="A22" s="1686"/>
      <c r="B22" s="1508"/>
      <c r="C22" s="1486"/>
      <c r="D22" s="1978"/>
      <c r="E22" s="1689"/>
      <c r="F22" s="1686"/>
      <c r="G22" s="1071">
        <v>9</v>
      </c>
      <c r="H22" s="422" t="s">
        <v>1356</v>
      </c>
      <c r="I22" s="1072">
        <v>0.03</v>
      </c>
      <c r="J22" s="516">
        <v>1</v>
      </c>
      <c r="K22" s="516">
        <v>1</v>
      </c>
      <c r="L22" s="516"/>
      <c r="M22" s="604"/>
      <c r="N22" s="516"/>
      <c r="O22" s="604"/>
      <c r="P22" s="516"/>
      <c r="Q22" s="516"/>
      <c r="R22" s="604"/>
      <c r="S22" s="516"/>
      <c r="T22" s="516"/>
      <c r="U22" s="604"/>
      <c r="V22" s="1686"/>
      <c r="W22" s="422"/>
      <c r="X22" s="422"/>
      <c r="Y22" s="1077" t="s">
        <v>1355</v>
      </c>
      <c r="Z22" s="521">
        <v>60000</v>
      </c>
      <c r="AA22" s="771" t="s">
        <v>1169</v>
      </c>
    </row>
    <row r="23" spans="1:35" ht="48.75" customHeight="1" x14ac:dyDescent="0.35">
      <c r="A23" s="1686"/>
      <c r="B23" s="1508"/>
      <c r="C23" s="1486"/>
      <c r="D23" s="1978"/>
      <c r="E23" s="1689"/>
      <c r="F23" s="1686"/>
      <c r="G23" s="1071">
        <v>10</v>
      </c>
      <c r="H23" s="948" t="s">
        <v>1357</v>
      </c>
      <c r="I23" s="1078">
        <v>0.1</v>
      </c>
      <c r="J23" s="1079">
        <v>1</v>
      </c>
      <c r="K23" s="1075"/>
      <c r="L23" s="1075"/>
      <c r="M23" s="1075"/>
      <c r="N23" s="1075"/>
      <c r="O23" s="1075"/>
      <c r="P23" s="1075"/>
      <c r="Q23" s="1075"/>
      <c r="R23" s="1075"/>
      <c r="S23" s="1075"/>
      <c r="T23" s="1075"/>
      <c r="U23" s="1075"/>
      <c r="V23" s="1686"/>
      <c r="W23" s="422"/>
      <c r="X23" s="1028"/>
      <c r="Y23" s="1077" t="s">
        <v>1355</v>
      </c>
      <c r="Z23" s="1080">
        <v>400000</v>
      </c>
      <c r="AA23" s="771" t="s">
        <v>1169</v>
      </c>
    </row>
    <row r="24" spans="1:35" ht="28.5" customHeight="1" x14ac:dyDescent="0.35">
      <c r="A24" s="1686"/>
      <c r="B24" s="1508"/>
      <c r="C24" s="1486"/>
      <c r="D24" s="1978"/>
      <c r="E24" s="1689"/>
      <c r="F24" s="1686"/>
      <c r="G24" s="1071">
        <v>11</v>
      </c>
      <c r="H24" s="948" t="s">
        <v>1358</v>
      </c>
      <c r="I24" s="1078">
        <v>0.05</v>
      </c>
      <c r="J24" s="516">
        <v>1</v>
      </c>
      <c r="K24" s="604"/>
      <c r="L24" s="1075"/>
      <c r="M24" s="1075"/>
      <c r="N24" s="1075"/>
      <c r="O24" s="1075"/>
      <c r="P24" s="1075"/>
      <c r="Q24" s="1075"/>
      <c r="R24" s="1075"/>
      <c r="S24" s="1075"/>
      <c r="T24" s="1075"/>
      <c r="U24" s="1075"/>
      <c r="V24" s="1686"/>
      <c r="W24" s="422"/>
      <c r="X24" s="1028"/>
      <c r="Y24" s="1077" t="s">
        <v>1355</v>
      </c>
      <c r="Z24" s="1080">
        <v>1035576</v>
      </c>
      <c r="AA24" s="771" t="s">
        <v>1169</v>
      </c>
    </row>
    <row r="25" spans="1:35" ht="36" customHeight="1" x14ac:dyDescent="0.35">
      <c r="A25" s="1686"/>
      <c r="B25" s="1896" t="s">
        <v>1359</v>
      </c>
      <c r="C25" s="2016">
        <v>1</v>
      </c>
      <c r="D25" s="2018">
        <v>0</v>
      </c>
      <c r="E25" s="1689"/>
      <c r="F25" s="1686"/>
      <c r="G25" s="1071">
        <v>12</v>
      </c>
      <c r="H25" s="1081" t="s">
        <v>1360</v>
      </c>
      <c r="I25" s="1072">
        <v>0.05</v>
      </c>
      <c r="J25" s="1082">
        <v>1</v>
      </c>
      <c r="K25" s="1076"/>
      <c r="L25" s="1076"/>
      <c r="M25" s="1076"/>
      <c r="N25" s="1076"/>
      <c r="O25" s="1076"/>
      <c r="P25" s="1076"/>
      <c r="Q25" s="1076"/>
      <c r="R25" s="1076"/>
      <c r="S25" s="1076"/>
      <c r="T25" s="1076"/>
      <c r="U25" s="1076"/>
      <c r="V25" s="1686"/>
      <c r="W25" s="422"/>
      <c r="X25" s="1028"/>
      <c r="Z25" s="1083"/>
      <c r="AA25" s="771" t="s">
        <v>1135</v>
      </c>
    </row>
    <row r="26" spans="1:35" ht="72.75" customHeight="1" x14ac:dyDescent="0.35">
      <c r="A26" s="1687"/>
      <c r="B26" s="1898"/>
      <c r="C26" s="2017"/>
      <c r="D26" s="2019"/>
      <c r="E26" s="1690"/>
      <c r="F26" s="1687"/>
      <c r="G26" s="1071">
        <v>13</v>
      </c>
      <c r="H26" s="422" t="s">
        <v>1361</v>
      </c>
      <c r="I26" s="1072">
        <v>7.0000000000000007E-2</v>
      </c>
      <c r="J26" s="516">
        <v>1</v>
      </c>
      <c r="K26" s="1084"/>
      <c r="L26" s="1084"/>
      <c r="M26" s="1085">
        <v>1</v>
      </c>
      <c r="N26" s="1084"/>
      <c r="O26" s="1084"/>
      <c r="P26" s="1085">
        <v>1</v>
      </c>
      <c r="Q26" s="1084"/>
      <c r="R26" s="1084"/>
      <c r="S26" s="1085">
        <v>1</v>
      </c>
      <c r="T26" s="1084"/>
      <c r="U26" s="1084"/>
      <c r="V26" s="1687"/>
      <c r="W26" s="422"/>
      <c r="X26" s="1028"/>
      <c r="Y26" s="846"/>
      <c r="Z26" s="1086"/>
      <c r="AA26" s="771" t="s">
        <v>1135</v>
      </c>
    </row>
    <row r="27" spans="1:35" s="26" customFormat="1" ht="53.25" customHeight="1" x14ac:dyDescent="0.4">
      <c r="A27" s="1678" t="s">
        <v>535</v>
      </c>
      <c r="B27" s="1681" t="s">
        <v>1123</v>
      </c>
      <c r="C27" s="1691" t="s">
        <v>195</v>
      </c>
      <c r="D27" s="1713"/>
      <c r="E27" s="532">
        <v>0.15</v>
      </c>
      <c r="F27" s="1692" t="s">
        <v>1362</v>
      </c>
      <c r="G27" s="1071">
        <v>14</v>
      </c>
      <c r="H27" s="422" t="s">
        <v>26</v>
      </c>
      <c r="I27" s="577">
        <v>0.13</v>
      </c>
      <c r="J27" s="516"/>
      <c r="K27" s="516"/>
      <c r="L27" s="516"/>
      <c r="M27" s="516"/>
      <c r="N27" s="516"/>
      <c r="O27" s="516"/>
      <c r="P27" s="516">
        <v>0.5</v>
      </c>
      <c r="Q27" s="516">
        <v>1</v>
      </c>
      <c r="R27" s="516"/>
      <c r="S27" s="516"/>
      <c r="T27" s="516"/>
      <c r="U27" s="516"/>
      <c r="V27" s="2022" t="s">
        <v>1363</v>
      </c>
      <c r="W27" s="1678" t="s">
        <v>137</v>
      </c>
      <c r="X27" s="1678" t="s">
        <v>138</v>
      </c>
      <c r="Y27" s="146"/>
      <c r="Z27" s="146"/>
      <c r="AA27" s="771" t="s">
        <v>1135</v>
      </c>
      <c r="AB27" s="29"/>
      <c r="AC27" s="29"/>
      <c r="AD27" s="29"/>
      <c r="AE27" s="29"/>
      <c r="AF27" s="29"/>
      <c r="AG27" s="29"/>
      <c r="AH27" s="29"/>
      <c r="AI27" s="29"/>
    </row>
    <row r="28" spans="1:35" s="29" customFormat="1" ht="48" customHeight="1" x14ac:dyDescent="0.4">
      <c r="A28" s="1679"/>
      <c r="B28" s="1681"/>
      <c r="C28" s="1691"/>
      <c r="D28" s="1714"/>
      <c r="E28" s="875"/>
      <c r="F28" s="1693"/>
      <c r="G28" s="1071">
        <v>15</v>
      </c>
      <c r="H28" s="422" t="s">
        <v>27</v>
      </c>
      <c r="I28" s="577">
        <v>0.1</v>
      </c>
      <c r="J28" s="516"/>
      <c r="K28" s="516"/>
      <c r="L28" s="516"/>
      <c r="M28" s="516"/>
      <c r="N28" s="516"/>
      <c r="O28" s="516"/>
      <c r="P28" s="516">
        <v>0.5</v>
      </c>
      <c r="Q28" s="516">
        <v>1</v>
      </c>
      <c r="R28" s="516"/>
      <c r="S28" s="516"/>
      <c r="T28" s="516"/>
      <c r="U28" s="516"/>
      <c r="V28" s="2023"/>
      <c r="W28" s="1679"/>
      <c r="X28" s="1679"/>
      <c r="Y28" s="627"/>
      <c r="Z28" s="1087"/>
      <c r="AA28" s="771" t="s">
        <v>1135</v>
      </c>
    </row>
    <row r="29" spans="1:35" s="29" customFormat="1" ht="47.25" customHeight="1" x14ac:dyDescent="0.4">
      <c r="A29" s="1679"/>
      <c r="B29" s="1681"/>
      <c r="C29" s="1691"/>
      <c r="D29" s="1714"/>
      <c r="E29" s="875"/>
      <c r="F29" s="1693"/>
      <c r="G29" s="1071">
        <v>16</v>
      </c>
      <c r="H29" s="422" t="s">
        <v>28</v>
      </c>
      <c r="I29" s="577">
        <v>0.1</v>
      </c>
      <c r="J29" s="516"/>
      <c r="K29" s="516"/>
      <c r="L29" s="516"/>
      <c r="M29" s="516"/>
      <c r="N29" s="516"/>
      <c r="O29" s="516"/>
      <c r="P29" s="516">
        <v>0.5</v>
      </c>
      <c r="Q29" s="516">
        <v>1</v>
      </c>
      <c r="R29" s="516"/>
      <c r="S29" s="516"/>
      <c r="T29" s="516"/>
      <c r="U29" s="516"/>
      <c r="V29" s="2023"/>
      <c r="W29" s="1679"/>
      <c r="X29" s="1679"/>
      <c r="Y29" s="627"/>
      <c r="Z29" s="1087"/>
      <c r="AA29" s="771" t="s">
        <v>1135</v>
      </c>
    </row>
    <row r="30" spans="1:35" s="29" customFormat="1" ht="34.5" customHeight="1" x14ac:dyDescent="0.4">
      <c r="A30" s="1679"/>
      <c r="B30" s="1681" t="s">
        <v>538</v>
      </c>
      <c r="C30" s="1682">
        <v>0.98</v>
      </c>
      <c r="D30" s="1714"/>
      <c r="E30" s="875"/>
      <c r="F30" s="1693"/>
      <c r="G30" s="1071">
        <v>17</v>
      </c>
      <c r="H30" s="422" t="s">
        <v>156</v>
      </c>
      <c r="I30" s="577">
        <v>0.15</v>
      </c>
      <c r="J30" s="516"/>
      <c r="K30" s="516"/>
      <c r="L30" s="516"/>
      <c r="M30" s="516"/>
      <c r="N30" s="516"/>
      <c r="O30" s="516"/>
      <c r="P30" s="516"/>
      <c r="Q30" s="516"/>
      <c r="R30" s="516"/>
      <c r="S30" s="516"/>
      <c r="T30" s="516"/>
      <c r="U30" s="516">
        <v>1</v>
      </c>
      <c r="V30" s="2023"/>
      <c r="W30" s="1679"/>
      <c r="X30" s="1679"/>
      <c r="Y30" s="627"/>
      <c r="Z30" s="1087"/>
      <c r="AA30" s="771" t="s">
        <v>1135</v>
      </c>
    </row>
    <row r="31" spans="1:35" s="29" customFormat="1" ht="35.25" customHeight="1" x14ac:dyDescent="0.4">
      <c r="A31" s="1679"/>
      <c r="B31" s="1681"/>
      <c r="C31" s="1682"/>
      <c r="D31" s="1714"/>
      <c r="E31" s="875"/>
      <c r="F31" s="1693"/>
      <c r="G31" s="1071">
        <v>18</v>
      </c>
      <c r="H31" s="422" t="s">
        <v>235</v>
      </c>
      <c r="I31" s="577">
        <v>0.02</v>
      </c>
      <c r="J31" s="516"/>
      <c r="K31" s="516"/>
      <c r="L31" s="516"/>
      <c r="M31" s="516"/>
      <c r="N31" s="516"/>
      <c r="O31" s="516"/>
      <c r="P31" s="516"/>
      <c r="Q31" s="516"/>
      <c r="R31" s="516"/>
      <c r="S31" s="516"/>
      <c r="T31" s="516"/>
      <c r="U31" s="516">
        <v>1</v>
      </c>
      <c r="V31" s="2023"/>
      <c r="W31" s="1679"/>
      <c r="X31" s="1679"/>
      <c r="Y31" s="627"/>
      <c r="Z31" s="1087"/>
      <c r="AA31" s="771" t="s">
        <v>1135</v>
      </c>
    </row>
    <row r="32" spans="1:35" s="29" customFormat="1" ht="41.25" customHeight="1" x14ac:dyDescent="0.4">
      <c r="A32" s="1679"/>
      <c r="B32" s="1678" t="s">
        <v>539</v>
      </c>
      <c r="C32" s="1683" t="s">
        <v>157</v>
      </c>
      <c r="D32" s="1714"/>
      <c r="E32" s="875"/>
      <c r="F32" s="1693"/>
      <c r="G32" s="1071">
        <v>19</v>
      </c>
      <c r="H32" s="422" t="s">
        <v>29</v>
      </c>
      <c r="I32" s="577">
        <v>0.1</v>
      </c>
      <c r="J32" s="516"/>
      <c r="K32" s="516"/>
      <c r="L32" s="516">
        <v>1</v>
      </c>
      <c r="M32" s="516"/>
      <c r="N32" s="516"/>
      <c r="O32" s="516">
        <v>1</v>
      </c>
      <c r="P32" s="516"/>
      <c r="Q32" s="516"/>
      <c r="R32" s="516">
        <v>1</v>
      </c>
      <c r="S32" s="516"/>
      <c r="T32" s="516"/>
      <c r="U32" s="516">
        <v>1</v>
      </c>
      <c r="V32" s="2023"/>
      <c r="W32" s="1679"/>
      <c r="X32" s="1679"/>
      <c r="Y32" s="627"/>
      <c r="Z32" s="1087"/>
      <c r="AA32" s="771" t="s">
        <v>1135</v>
      </c>
    </row>
    <row r="33" spans="1:27" s="29" customFormat="1" ht="43.5" customHeight="1" x14ac:dyDescent="0.4">
      <c r="A33" s="1679"/>
      <c r="B33" s="1680"/>
      <c r="C33" s="1684"/>
      <c r="D33" s="1714"/>
      <c r="E33" s="875"/>
      <c r="F33" s="1693"/>
      <c r="G33" s="1071">
        <v>20</v>
      </c>
      <c r="H33" s="422" t="s">
        <v>236</v>
      </c>
      <c r="I33" s="577">
        <v>0.05</v>
      </c>
      <c r="J33" s="516"/>
      <c r="K33" s="516"/>
      <c r="L33" s="516"/>
      <c r="M33" s="516"/>
      <c r="N33" s="516"/>
      <c r="O33" s="516"/>
      <c r="P33" s="516"/>
      <c r="Q33" s="516"/>
      <c r="R33" s="516"/>
      <c r="S33" s="516"/>
      <c r="T33" s="516">
        <v>1</v>
      </c>
      <c r="U33" s="516"/>
      <c r="V33" s="2023"/>
      <c r="W33" s="1679"/>
      <c r="X33" s="1679"/>
      <c r="Y33" s="627"/>
      <c r="Z33" s="1087"/>
      <c r="AA33" s="771" t="s">
        <v>1135</v>
      </c>
    </row>
    <row r="34" spans="1:27" s="29" customFormat="1" ht="30.75" customHeight="1" x14ac:dyDescent="0.4">
      <c r="A34" s="1679"/>
      <c r="B34" s="1685" t="s">
        <v>540</v>
      </c>
      <c r="C34" s="1688">
        <v>1</v>
      </c>
      <c r="D34" s="1714"/>
      <c r="E34" s="875"/>
      <c r="F34" s="1693"/>
      <c r="G34" s="1071">
        <v>21</v>
      </c>
      <c r="H34" s="422" t="s">
        <v>30</v>
      </c>
      <c r="I34" s="577">
        <v>0.1</v>
      </c>
      <c r="J34" s="516">
        <v>1</v>
      </c>
      <c r="K34" s="516"/>
      <c r="L34" s="516"/>
      <c r="M34" s="516">
        <v>1</v>
      </c>
      <c r="N34" s="516"/>
      <c r="O34" s="516"/>
      <c r="P34" s="516">
        <v>1</v>
      </c>
      <c r="Q34" s="516"/>
      <c r="R34" s="516"/>
      <c r="S34" s="516">
        <v>1</v>
      </c>
      <c r="T34" s="516"/>
      <c r="U34" s="516"/>
      <c r="V34" s="2023"/>
      <c r="W34" s="1679"/>
      <c r="X34" s="1679"/>
      <c r="Y34" s="627"/>
      <c r="Z34" s="1087"/>
      <c r="AA34" s="771" t="s">
        <v>1135</v>
      </c>
    </row>
    <row r="35" spans="1:27" s="29" customFormat="1" ht="39" customHeight="1" x14ac:dyDescent="0.4">
      <c r="A35" s="1679"/>
      <c r="B35" s="1686"/>
      <c r="C35" s="1689"/>
      <c r="D35" s="1714"/>
      <c r="E35" s="875"/>
      <c r="F35" s="1693"/>
      <c r="G35" s="1071">
        <v>22</v>
      </c>
      <c r="H35" s="422" t="s">
        <v>179</v>
      </c>
      <c r="I35" s="577">
        <v>0.1</v>
      </c>
      <c r="J35" s="516">
        <v>1</v>
      </c>
      <c r="K35" s="516"/>
      <c r="L35" s="516"/>
      <c r="M35" s="516">
        <v>1</v>
      </c>
      <c r="N35" s="516"/>
      <c r="O35" s="516"/>
      <c r="P35" s="516">
        <v>1</v>
      </c>
      <c r="Q35" s="516"/>
      <c r="R35" s="516"/>
      <c r="S35" s="516">
        <v>1</v>
      </c>
      <c r="T35" s="516"/>
      <c r="U35" s="516"/>
      <c r="V35" s="2023"/>
      <c r="W35" s="1679"/>
      <c r="X35" s="1679"/>
      <c r="Y35" s="627"/>
      <c r="Z35" s="1087"/>
      <c r="AA35" s="771" t="s">
        <v>1135</v>
      </c>
    </row>
    <row r="36" spans="1:27" s="29" customFormat="1" ht="39" customHeight="1" x14ac:dyDescent="0.4">
      <c r="A36" s="1680"/>
      <c r="B36" s="1687"/>
      <c r="C36" s="1690"/>
      <c r="D36" s="1715"/>
      <c r="E36" s="878"/>
      <c r="F36" s="1712"/>
      <c r="G36" s="1071">
        <v>23</v>
      </c>
      <c r="H36" s="422" t="s">
        <v>180</v>
      </c>
      <c r="I36" s="577">
        <v>0.15</v>
      </c>
      <c r="J36" s="516">
        <v>1</v>
      </c>
      <c r="K36" s="516"/>
      <c r="L36" s="516"/>
      <c r="M36" s="516">
        <v>1</v>
      </c>
      <c r="N36" s="516"/>
      <c r="O36" s="516"/>
      <c r="P36" s="516">
        <v>1</v>
      </c>
      <c r="Q36" s="516"/>
      <c r="R36" s="516"/>
      <c r="S36" s="516">
        <v>1</v>
      </c>
      <c r="T36" s="516"/>
      <c r="U36" s="516"/>
      <c r="V36" s="2024"/>
      <c r="W36" s="1680"/>
      <c r="X36" s="1680"/>
      <c r="Y36" s="627"/>
      <c r="Z36" s="1087"/>
      <c r="AA36" s="771" t="s">
        <v>1135</v>
      </c>
    </row>
    <row r="37" spans="1:27" s="29" customFormat="1" ht="18.5" thickBot="1" x14ac:dyDescent="0.45">
      <c r="I37" s="675"/>
      <c r="Z37" s="33">
        <f>SUM(Z14:Z36)</f>
        <v>3685576</v>
      </c>
      <c r="AA37" s="1"/>
    </row>
    <row r="38" spans="1:27" s="29" customFormat="1" ht="18.5" thickTop="1" x14ac:dyDescent="0.4">
      <c r="G38" s="1088"/>
      <c r="I38" s="675"/>
      <c r="AA38" s="1"/>
    </row>
  </sheetData>
  <mergeCells count="62">
    <mergeCell ref="W27:W36"/>
    <mergeCell ref="X27:X36"/>
    <mergeCell ref="B30:B31"/>
    <mergeCell ref="C30:C31"/>
    <mergeCell ref="B32:B33"/>
    <mergeCell ref="C32:C33"/>
    <mergeCell ref="B34:B36"/>
    <mergeCell ref="C34:C36"/>
    <mergeCell ref="V27:V36"/>
    <mergeCell ref="A27:A36"/>
    <mergeCell ref="B27:B29"/>
    <mergeCell ref="C27:C29"/>
    <mergeCell ref="D27:D36"/>
    <mergeCell ref="F27:F36"/>
    <mergeCell ref="V14:V26"/>
    <mergeCell ref="W14:W17"/>
    <mergeCell ref="X14:X17"/>
    <mergeCell ref="B18:B20"/>
    <mergeCell ref="C18:C20"/>
    <mergeCell ref="D18:D20"/>
    <mergeCell ref="W18:W20"/>
    <mergeCell ref="X18:X20"/>
    <mergeCell ref="B21:B24"/>
    <mergeCell ref="C21:C24"/>
    <mergeCell ref="F14:F26"/>
    <mergeCell ref="A14:A26"/>
    <mergeCell ref="B14:B17"/>
    <mergeCell ref="C14:C17"/>
    <mergeCell ref="D14:D17"/>
    <mergeCell ref="E14:E26"/>
    <mergeCell ref="D21:D24"/>
    <mergeCell ref="B25:B26"/>
    <mergeCell ref="C25:C26"/>
    <mergeCell ref="D25:D26"/>
    <mergeCell ref="J11:U11"/>
    <mergeCell ref="V11:V13"/>
    <mergeCell ref="Y11:Y13"/>
    <mergeCell ref="Z11:Z13"/>
    <mergeCell ref="AA11:AA13"/>
    <mergeCell ref="J12:L12"/>
    <mergeCell ref="M12:O12"/>
    <mergeCell ref="P12:R12"/>
    <mergeCell ref="S12:U12"/>
    <mergeCell ref="W12:W13"/>
    <mergeCell ref="X12:X13"/>
    <mergeCell ref="W11:X11"/>
    <mergeCell ref="F11:F13"/>
    <mergeCell ref="A4:Y4"/>
    <mergeCell ref="A5:Y5"/>
    <mergeCell ref="B7:D7"/>
    <mergeCell ref="B8:AA8"/>
    <mergeCell ref="B9:AA9"/>
    <mergeCell ref="G10:H10"/>
    <mergeCell ref="J10:U10"/>
    <mergeCell ref="A11:A13"/>
    <mergeCell ref="B11:B13"/>
    <mergeCell ref="C11:C13"/>
    <mergeCell ref="D11:D13"/>
    <mergeCell ref="E11:E13"/>
    <mergeCell ref="G11:G13"/>
    <mergeCell ref="H11:H13"/>
    <mergeCell ref="I11:I13"/>
  </mergeCells>
  <dataValidations count="1">
    <dataValidation type="list" allowBlank="1" showInputMessage="1" showErrorMessage="1" sqref="AA14:AA36">
      <formula1>"Seguimiento,Gasto,Inversión"</formula1>
    </dataValidation>
  </dataValidations>
  <printOptions horizontalCentered="1"/>
  <pageMargins left="0.23622047244094491" right="0.23622047244094491" top="0.43307086614173229" bottom="0.43307086614173229" header="0.31496062992125984" footer="0.15748031496062992"/>
  <pageSetup paperSize="5" scale="3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showGridLines="0" topLeftCell="B1" zoomScale="25" zoomScaleNormal="25" workbookViewId="0">
      <selection activeCell="A10" sqref="A10:Z10"/>
    </sheetView>
  </sheetViews>
  <sheetFormatPr baseColWidth="10" defaultColWidth="11.453125" defaultRowHeight="15.5" x14ac:dyDescent="0.35"/>
  <cols>
    <col min="1" max="1" width="8.453125" style="42" customWidth="1"/>
    <col min="2" max="2" width="36.453125" style="42" customWidth="1"/>
    <col min="3" max="3" width="24.1796875" style="42" customWidth="1"/>
    <col min="4" max="4" width="32.54296875" style="42" customWidth="1"/>
    <col min="5" max="7" width="3.54296875" style="43" bestFit="1" customWidth="1"/>
    <col min="8" max="8" width="3.54296875" style="43" customWidth="1"/>
    <col min="9" max="13" width="3.54296875" style="43" bestFit="1" customWidth="1"/>
    <col min="14" max="14" width="5.453125" style="43" customWidth="1"/>
    <col min="15" max="16" width="7.54296875" style="740" customWidth="1"/>
    <col min="17" max="17" width="5.54296875" style="740" customWidth="1"/>
    <col min="18" max="18" width="6.54296875" style="740" customWidth="1"/>
    <col min="19" max="19" width="8.54296875" style="740" customWidth="1"/>
    <col min="20" max="20" width="40.453125" style="42" customWidth="1"/>
    <col min="21" max="21" width="19.54296875" style="42" customWidth="1"/>
    <col min="22" max="22" width="18.453125" style="42" customWidth="1"/>
    <col min="23" max="23" width="22.453125" style="42" customWidth="1"/>
    <col min="24" max="24" width="22" style="42" customWidth="1"/>
    <col min="25" max="25" width="25.54296875" style="42" customWidth="1"/>
    <col min="26" max="26" width="19.54296875" style="42" customWidth="1"/>
    <col min="27" max="16384" width="11.453125" style="258"/>
  </cols>
  <sheetData>
    <row r="1" spans="1:26" ht="18.75" customHeight="1" x14ac:dyDescent="0.35">
      <c r="A1" s="56"/>
      <c r="B1" s="56"/>
      <c r="C1" s="56"/>
      <c r="D1" s="56"/>
      <c r="E1" s="1089"/>
      <c r="F1" s="1089"/>
      <c r="G1" s="1089"/>
      <c r="H1" s="1089"/>
      <c r="I1" s="1089"/>
      <c r="J1" s="1089"/>
      <c r="K1" s="1089"/>
      <c r="L1" s="1089"/>
      <c r="M1" s="1089"/>
      <c r="N1" s="1089"/>
      <c r="O1" s="1090"/>
      <c r="P1" s="1090"/>
      <c r="Q1" s="1090"/>
      <c r="R1" s="1090"/>
      <c r="S1" s="1090"/>
      <c r="T1" s="56"/>
      <c r="U1" s="56"/>
      <c r="V1" s="56"/>
      <c r="W1" s="56"/>
      <c r="X1" s="45">
        <v>9</v>
      </c>
      <c r="Y1" s="45">
        <v>3</v>
      </c>
      <c r="Z1" s="45" t="s">
        <v>63</v>
      </c>
    </row>
    <row r="2" spans="1:26" x14ac:dyDescent="0.35">
      <c r="A2" s="56"/>
      <c r="B2" s="56"/>
      <c r="C2" s="56"/>
      <c r="D2" s="56"/>
      <c r="E2" s="1089"/>
      <c r="F2" s="1089"/>
      <c r="G2" s="1089"/>
      <c r="H2" s="1089"/>
      <c r="I2" s="1089"/>
      <c r="J2" s="1089"/>
      <c r="K2" s="1089"/>
      <c r="L2" s="1089"/>
      <c r="M2" s="1089"/>
      <c r="N2" s="1089"/>
      <c r="O2" s="1090"/>
      <c r="P2" s="1090"/>
      <c r="Q2" s="1090"/>
      <c r="R2" s="1090"/>
      <c r="S2" s="1090"/>
      <c r="T2" s="56"/>
      <c r="U2" s="56"/>
      <c r="V2" s="56"/>
      <c r="W2" s="56"/>
      <c r="X2" s="45">
        <v>6</v>
      </c>
      <c r="Y2" s="45">
        <v>3</v>
      </c>
      <c r="Z2" s="45" t="s">
        <v>63</v>
      </c>
    </row>
    <row r="3" spans="1:26" x14ac:dyDescent="0.35">
      <c r="A3" s="56"/>
      <c r="B3" s="56"/>
      <c r="C3" s="56"/>
      <c r="D3" s="56"/>
      <c r="E3" s="1089"/>
      <c r="F3" s="1089"/>
      <c r="G3" s="1089"/>
      <c r="H3" s="1089"/>
      <c r="I3" s="1089"/>
      <c r="J3" s="1089"/>
      <c r="K3" s="1089"/>
      <c r="L3" s="1089"/>
      <c r="M3" s="1089"/>
      <c r="N3" s="1089"/>
      <c r="O3" s="1090"/>
      <c r="P3" s="1090"/>
      <c r="Q3" s="1090"/>
      <c r="R3" s="1090"/>
      <c r="S3" s="1090"/>
      <c r="T3" s="56"/>
      <c r="U3" s="56"/>
      <c r="V3" s="56"/>
      <c r="W3" s="56"/>
      <c r="X3" s="45">
        <v>4</v>
      </c>
      <c r="Y3" s="45">
        <v>2</v>
      </c>
      <c r="Z3" s="45" t="s">
        <v>65</v>
      </c>
    </row>
    <row r="4" spans="1:26" x14ac:dyDescent="0.35">
      <c r="A4" s="56"/>
      <c r="B4" s="56"/>
      <c r="C4" s="56"/>
      <c r="D4" s="56"/>
      <c r="E4" s="1089"/>
      <c r="F4" s="1089"/>
      <c r="G4" s="1089"/>
      <c r="H4" s="1089"/>
      <c r="I4" s="1089"/>
      <c r="J4" s="1089"/>
      <c r="K4" s="1089"/>
      <c r="L4" s="1089"/>
      <c r="M4" s="1089"/>
      <c r="N4" s="1089"/>
      <c r="O4" s="1090"/>
      <c r="P4" s="1090"/>
      <c r="Q4" s="1090"/>
      <c r="R4" s="1090"/>
      <c r="S4" s="1090"/>
      <c r="T4" s="56"/>
      <c r="U4" s="56"/>
      <c r="V4" s="56"/>
      <c r="W4" s="56"/>
      <c r="X4" s="45">
        <v>3</v>
      </c>
      <c r="Y4" s="45">
        <v>2</v>
      </c>
      <c r="Z4" s="45" t="s">
        <v>65</v>
      </c>
    </row>
    <row r="5" spans="1:26" x14ac:dyDescent="0.35">
      <c r="A5" s="56"/>
      <c r="B5" s="56"/>
      <c r="C5" s="56"/>
      <c r="D5" s="56"/>
      <c r="E5" s="1089"/>
      <c r="F5" s="1089"/>
      <c r="G5" s="1089"/>
      <c r="H5" s="1089"/>
      <c r="I5" s="1089"/>
      <c r="J5" s="1089"/>
      <c r="K5" s="1089"/>
      <c r="L5" s="1089"/>
      <c r="M5" s="1089"/>
      <c r="N5" s="1089"/>
      <c r="O5" s="1090"/>
      <c r="P5" s="1090"/>
      <c r="Q5" s="1090"/>
      <c r="R5" s="1090"/>
      <c r="S5" s="1090"/>
      <c r="T5" s="56"/>
      <c r="U5" s="56"/>
      <c r="V5" s="56"/>
      <c r="W5" s="56"/>
      <c r="X5" s="1091">
        <v>2</v>
      </c>
      <c r="Y5" s="1091">
        <v>1</v>
      </c>
      <c r="Z5" s="1091" t="s">
        <v>485</v>
      </c>
    </row>
    <row r="6" spans="1:26" ht="20.25" customHeight="1" x14ac:dyDescent="0.35">
      <c r="A6" s="1915" t="s">
        <v>9</v>
      </c>
      <c r="B6" s="1915"/>
      <c r="C6" s="1915"/>
      <c r="D6" s="1915"/>
      <c r="E6" s="1915"/>
      <c r="F6" s="1915"/>
      <c r="G6" s="1915"/>
      <c r="H6" s="1915"/>
      <c r="I6" s="1915"/>
      <c r="J6" s="1915"/>
      <c r="K6" s="1915"/>
      <c r="L6" s="1915"/>
      <c r="M6" s="1915"/>
      <c r="N6" s="1915"/>
      <c r="O6" s="1915"/>
      <c r="P6" s="1915"/>
      <c r="Q6" s="1915"/>
      <c r="R6" s="1915"/>
      <c r="S6" s="1915"/>
      <c r="T6" s="1915"/>
      <c r="U6" s="1915"/>
      <c r="V6" s="1915"/>
      <c r="W6" s="1915"/>
      <c r="X6" s="1915"/>
      <c r="Y6" s="1915"/>
      <c r="Z6" s="1915"/>
    </row>
    <row r="7" spans="1:26" x14ac:dyDescent="0.35">
      <c r="A7" s="1512" t="s">
        <v>64</v>
      </c>
      <c r="B7" s="1512"/>
      <c r="C7" s="1512"/>
      <c r="D7" s="1512"/>
      <c r="E7" s="1512"/>
      <c r="F7" s="1512"/>
      <c r="G7" s="1512"/>
      <c r="H7" s="1512"/>
      <c r="I7" s="1512"/>
      <c r="J7" s="1512"/>
      <c r="K7" s="1512"/>
      <c r="L7" s="1512"/>
      <c r="M7" s="1512"/>
      <c r="N7" s="1512"/>
      <c r="O7" s="1512"/>
      <c r="P7" s="1512"/>
      <c r="Q7" s="1512"/>
      <c r="R7" s="1512"/>
      <c r="S7" s="1512"/>
      <c r="T7" s="1512"/>
      <c r="U7" s="1512"/>
      <c r="V7" s="1512"/>
      <c r="W7" s="1512"/>
      <c r="X7" s="1512"/>
      <c r="Y7" s="1512"/>
      <c r="Z7" s="1512"/>
    </row>
    <row r="8" spans="1:26" ht="20.25" customHeight="1" x14ac:dyDescent="0.35">
      <c r="A8" s="1513" t="s">
        <v>158</v>
      </c>
      <c r="B8" s="1513"/>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row>
    <row r="9" spans="1:26" x14ac:dyDescent="0.35">
      <c r="A9" s="661"/>
      <c r="B9" s="661"/>
      <c r="C9" s="661"/>
      <c r="D9" s="661"/>
      <c r="E9" s="394"/>
      <c r="F9" s="394"/>
      <c r="G9" s="394"/>
      <c r="H9" s="394"/>
      <c r="I9" s="394"/>
      <c r="J9" s="394"/>
      <c r="K9" s="394"/>
      <c r="L9" s="394"/>
      <c r="M9" s="394"/>
      <c r="N9" s="394"/>
      <c r="O9" s="394"/>
      <c r="P9" s="394"/>
      <c r="Q9" s="394"/>
      <c r="R9" s="394"/>
      <c r="S9" s="394"/>
      <c r="T9" s="661"/>
      <c r="U9" s="661"/>
      <c r="V9" s="661"/>
      <c r="W9" s="661"/>
      <c r="X9" s="661"/>
      <c r="Y9" s="661"/>
      <c r="Z9" s="661"/>
    </row>
    <row r="10" spans="1:26" ht="20.25" customHeight="1" x14ac:dyDescent="0.35">
      <c r="A10" s="2025" t="s">
        <v>1330</v>
      </c>
      <c r="B10" s="2025"/>
      <c r="C10" s="2025"/>
      <c r="D10" s="2025"/>
      <c r="E10" s="2025"/>
      <c r="F10" s="2025"/>
      <c r="G10" s="2025"/>
      <c r="H10" s="2025"/>
      <c r="I10" s="2025"/>
      <c r="J10" s="2025"/>
      <c r="K10" s="2025"/>
      <c r="L10" s="2025"/>
      <c r="M10" s="2025"/>
      <c r="N10" s="2025"/>
      <c r="O10" s="2025"/>
      <c r="P10" s="2025"/>
      <c r="Q10" s="2025"/>
      <c r="R10" s="2025"/>
      <c r="S10" s="2025"/>
      <c r="T10" s="2025"/>
      <c r="U10" s="2025"/>
      <c r="V10" s="2025"/>
      <c r="W10" s="2025"/>
      <c r="X10" s="2025"/>
      <c r="Y10" s="2025"/>
      <c r="Z10" s="2025"/>
    </row>
    <row r="11" spans="1:26" ht="25.4" customHeight="1" x14ac:dyDescent="0.35">
      <c r="A11" s="1515" t="s">
        <v>95</v>
      </c>
      <c r="B11" s="1515"/>
      <c r="C11" s="1515"/>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row>
    <row r="12" spans="1:26" ht="25.4" customHeight="1" x14ac:dyDescent="0.35">
      <c r="A12" s="1668" t="s">
        <v>47</v>
      </c>
      <c r="B12" s="1668"/>
      <c r="C12" s="1668"/>
      <c r="D12" s="1668"/>
      <c r="E12" s="1668"/>
      <c r="F12" s="1668"/>
      <c r="G12" s="1668"/>
      <c r="H12" s="1668"/>
      <c r="I12" s="1668"/>
      <c r="J12" s="1668"/>
      <c r="K12" s="1668"/>
      <c r="L12" s="1668"/>
      <c r="M12" s="1668"/>
      <c r="N12" s="1668"/>
      <c r="O12" s="1668"/>
      <c r="P12" s="1668"/>
      <c r="Q12" s="1668"/>
      <c r="R12" s="1668"/>
      <c r="S12" s="1668"/>
      <c r="T12" s="1668"/>
      <c r="U12" s="1668"/>
      <c r="V12" s="1668"/>
      <c r="W12" s="1668"/>
      <c r="X12" s="1668"/>
      <c r="Y12" s="1668"/>
      <c r="Z12" s="1668"/>
    </row>
    <row r="13" spans="1:26" s="5" customFormat="1" ht="23.15" customHeight="1" x14ac:dyDescent="0.35">
      <c r="A13" s="1517" t="s">
        <v>406</v>
      </c>
      <c r="B13" s="379">
        <v>1</v>
      </c>
      <c r="C13" s="379">
        <v>2</v>
      </c>
      <c r="D13" s="379">
        <v>3</v>
      </c>
      <c r="E13" s="1521" t="s">
        <v>96</v>
      </c>
      <c r="F13" s="1521"/>
      <c r="G13" s="1521"/>
      <c r="H13" s="1521"/>
      <c r="I13" s="1521"/>
      <c r="J13" s="1521"/>
      <c r="K13" s="1521"/>
      <c r="L13" s="1521"/>
      <c r="M13" s="1521"/>
      <c r="N13" s="1521"/>
      <c r="O13" s="1522" t="s">
        <v>97</v>
      </c>
      <c r="P13" s="1522"/>
      <c r="Q13" s="1522"/>
      <c r="R13" s="1522"/>
      <c r="S13" s="1522"/>
      <c r="T13" s="1516" t="s">
        <v>98</v>
      </c>
      <c r="U13" s="1516"/>
      <c r="V13" s="1516"/>
      <c r="W13" s="1516"/>
      <c r="X13" s="1516"/>
      <c r="Y13" s="1516" t="s">
        <v>99</v>
      </c>
      <c r="Z13" s="1516" t="s">
        <v>100</v>
      </c>
    </row>
    <row r="14" spans="1:26" s="6" customFormat="1" ht="23.5" customHeight="1" x14ac:dyDescent="0.35">
      <c r="A14" s="1517"/>
      <c r="B14" s="1517" t="s">
        <v>101</v>
      </c>
      <c r="C14" s="1517" t="s">
        <v>13</v>
      </c>
      <c r="D14" s="1501" t="s">
        <v>102</v>
      </c>
      <c r="E14" s="1524" t="s">
        <v>103</v>
      </c>
      <c r="F14" s="1524"/>
      <c r="G14" s="1524"/>
      <c r="H14" s="1524"/>
      <c r="I14" s="1524"/>
      <c r="J14" s="1524" t="s">
        <v>104</v>
      </c>
      <c r="K14" s="1524"/>
      <c r="L14" s="1524"/>
      <c r="M14" s="1524"/>
      <c r="N14" s="1524"/>
      <c r="O14" s="1525" t="s">
        <v>105</v>
      </c>
      <c r="P14" s="1525"/>
      <c r="Q14" s="1525" t="s">
        <v>106</v>
      </c>
      <c r="R14" s="1525"/>
      <c r="S14" s="1525"/>
      <c r="T14" s="1516" t="s">
        <v>107</v>
      </c>
      <c r="U14" s="1526" t="s">
        <v>108</v>
      </c>
      <c r="V14" s="1516" t="s">
        <v>109</v>
      </c>
      <c r="W14" s="1523" t="s">
        <v>110</v>
      </c>
      <c r="X14" s="1523"/>
      <c r="Y14" s="1516"/>
      <c r="Z14" s="1516"/>
    </row>
    <row r="15" spans="1:26" s="48" customFormat="1" ht="147" customHeight="1" x14ac:dyDescent="0.35">
      <c r="A15" s="1517"/>
      <c r="B15" s="1517"/>
      <c r="C15" s="1517"/>
      <c r="D15" s="1501"/>
      <c r="E15" s="395" t="s">
        <v>111</v>
      </c>
      <c r="F15" s="395" t="s">
        <v>112</v>
      </c>
      <c r="G15" s="395" t="s">
        <v>113</v>
      </c>
      <c r="H15" s="395" t="s">
        <v>114</v>
      </c>
      <c r="I15" s="395" t="s">
        <v>115</v>
      </c>
      <c r="J15" s="395" t="s">
        <v>116</v>
      </c>
      <c r="K15" s="395" t="s">
        <v>117</v>
      </c>
      <c r="L15" s="395" t="s">
        <v>118</v>
      </c>
      <c r="M15" s="395" t="s">
        <v>119</v>
      </c>
      <c r="N15" s="395" t="s">
        <v>120</v>
      </c>
      <c r="O15" s="395" t="s">
        <v>121</v>
      </c>
      <c r="P15" s="395" t="s">
        <v>122</v>
      </c>
      <c r="Q15" s="559" t="s">
        <v>105</v>
      </c>
      <c r="R15" s="395" t="s">
        <v>123</v>
      </c>
      <c r="S15" s="395" t="s">
        <v>124</v>
      </c>
      <c r="T15" s="1516"/>
      <c r="U15" s="1526"/>
      <c r="V15" s="1516"/>
      <c r="W15" s="254" t="s">
        <v>125</v>
      </c>
      <c r="X15" s="254" t="s">
        <v>126</v>
      </c>
      <c r="Y15" s="1516"/>
      <c r="Z15" s="1516"/>
    </row>
    <row r="16" spans="1:26" s="49" customFormat="1" ht="108" x14ac:dyDescent="0.35">
      <c r="A16" s="119">
        <v>1</v>
      </c>
      <c r="B16" s="1611" t="s">
        <v>1364</v>
      </c>
      <c r="C16" s="1479" t="s">
        <v>1333</v>
      </c>
      <c r="D16" s="411" t="s">
        <v>1346</v>
      </c>
      <c r="E16" s="1092"/>
      <c r="F16" s="1092" t="s">
        <v>66</v>
      </c>
      <c r="G16" s="1092" t="s">
        <v>66</v>
      </c>
      <c r="H16" s="1092"/>
      <c r="I16" s="1092"/>
      <c r="J16" s="1092"/>
      <c r="K16" s="1092"/>
      <c r="L16" s="1092"/>
      <c r="M16" s="1092"/>
      <c r="N16" s="1092"/>
      <c r="O16" s="617">
        <v>1</v>
      </c>
      <c r="P16" s="617">
        <v>3</v>
      </c>
      <c r="Q16" s="618">
        <f>IF(O16*P16=0,"",O16*P16)</f>
        <v>3</v>
      </c>
      <c r="R16" s="619">
        <f>IF(Q16="","",VLOOKUP(Q16,$X$1:$Y$5,2,FALSE))</f>
        <v>2</v>
      </c>
      <c r="S16" s="618" t="s">
        <v>65</v>
      </c>
      <c r="T16" s="524" t="s">
        <v>1347</v>
      </c>
      <c r="U16" s="283" t="s">
        <v>1363</v>
      </c>
      <c r="V16" s="744" t="s">
        <v>1365</v>
      </c>
      <c r="W16" s="1093" t="s">
        <v>1366</v>
      </c>
      <c r="X16" s="1094"/>
      <c r="Y16" s="401" t="s">
        <v>1367</v>
      </c>
      <c r="Z16" s="891" t="s">
        <v>139</v>
      </c>
    </row>
    <row r="17" spans="1:26" s="49" customFormat="1" ht="105" customHeight="1" x14ac:dyDescent="0.35">
      <c r="A17" s="119"/>
      <c r="B17" s="1612"/>
      <c r="C17" s="1481"/>
      <c r="D17" s="1095" t="s">
        <v>1338</v>
      </c>
      <c r="E17" s="1092"/>
      <c r="F17" s="1092" t="s">
        <v>66</v>
      </c>
      <c r="G17" s="1092" t="s">
        <v>66</v>
      </c>
      <c r="H17" s="1092"/>
      <c r="I17" s="1092"/>
      <c r="J17" s="1092"/>
      <c r="K17" s="1092"/>
      <c r="L17" s="1092"/>
      <c r="M17" s="1092"/>
      <c r="N17" s="1092"/>
      <c r="O17" s="617">
        <v>1</v>
      </c>
      <c r="P17" s="617">
        <v>3</v>
      </c>
      <c r="Q17" s="618">
        <v>4</v>
      </c>
      <c r="R17" s="619">
        <f>IF(Q17="","",VLOOKUP(Q17,$X$1:$Y$5,2,FALSE))</f>
        <v>2</v>
      </c>
      <c r="S17" s="618" t="s">
        <v>65</v>
      </c>
      <c r="T17" s="524" t="s">
        <v>1339</v>
      </c>
      <c r="U17" s="283" t="s">
        <v>1363</v>
      </c>
      <c r="V17" s="744" t="s">
        <v>1365</v>
      </c>
      <c r="W17" s="1096" t="s">
        <v>1366</v>
      </c>
      <c r="X17" s="888"/>
      <c r="Y17" s="620"/>
      <c r="Z17" s="1097" t="s">
        <v>139</v>
      </c>
    </row>
    <row r="18" spans="1:26" s="49" customFormat="1" ht="104.25" customHeight="1" x14ac:dyDescent="0.35">
      <c r="A18" s="119"/>
      <c r="B18" s="1614"/>
      <c r="C18" s="62" t="s">
        <v>545</v>
      </c>
      <c r="D18" s="239" t="s">
        <v>137</v>
      </c>
      <c r="E18" s="1092"/>
      <c r="F18" s="1092" t="s">
        <v>66</v>
      </c>
      <c r="G18" s="1092" t="s">
        <v>66</v>
      </c>
      <c r="H18" s="1092"/>
      <c r="I18" s="1092"/>
      <c r="J18" s="1092"/>
      <c r="K18" s="1092"/>
      <c r="L18" s="1092"/>
      <c r="M18" s="1092"/>
      <c r="N18" s="1092"/>
      <c r="O18" s="617">
        <v>1</v>
      </c>
      <c r="P18" s="617">
        <v>3</v>
      </c>
      <c r="Q18" s="618">
        <f t="shared" ref="Q18" si="0">IF(O18*P18=0,"",O18*P18)</f>
        <v>3</v>
      </c>
      <c r="R18" s="619">
        <f>IF(Q18="","",VLOOKUP(Q18,$X$1:$Y$5,2,FALSE))</f>
        <v>2</v>
      </c>
      <c r="S18" s="618" t="s">
        <v>65</v>
      </c>
      <c r="T18" s="239" t="s">
        <v>138</v>
      </c>
      <c r="U18" s="283" t="s">
        <v>1363</v>
      </c>
      <c r="V18" s="250" t="s">
        <v>139</v>
      </c>
      <c r="W18" s="1098" t="s">
        <v>128</v>
      </c>
      <c r="X18" s="625"/>
      <c r="Y18" s="348" t="s">
        <v>140</v>
      </c>
      <c r="Z18" s="250" t="s">
        <v>139</v>
      </c>
    </row>
    <row r="19" spans="1:26" x14ac:dyDescent="0.35">
      <c r="E19" s="740"/>
      <c r="F19" s="740"/>
      <c r="G19" s="740"/>
      <c r="H19" s="740"/>
      <c r="I19" s="740"/>
      <c r="J19" s="740"/>
      <c r="K19" s="740"/>
      <c r="L19" s="740"/>
      <c r="M19" s="740"/>
      <c r="N19" s="740"/>
      <c r="T19" s="256"/>
    </row>
    <row r="20" spans="1:26" x14ac:dyDescent="0.35">
      <c r="E20" s="740"/>
      <c r="F20" s="740"/>
      <c r="G20" s="740"/>
      <c r="H20" s="740"/>
      <c r="I20" s="740"/>
      <c r="J20" s="740"/>
      <c r="K20" s="740"/>
      <c r="L20" s="740"/>
      <c r="M20" s="740"/>
      <c r="N20" s="740"/>
      <c r="T20" s="256"/>
    </row>
    <row r="21" spans="1:26" x14ac:dyDescent="0.35">
      <c r="E21" s="740"/>
      <c r="F21" s="740"/>
      <c r="G21" s="740"/>
      <c r="H21" s="740"/>
      <c r="I21" s="740"/>
      <c r="J21" s="740"/>
      <c r="K21" s="740"/>
      <c r="L21" s="740"/>
      <c r="M21" s="740"/>
      <c r="N21" s="740"/>
      <c r="T21" s="256"/>
    </row>
  </sheetData>
  <mergeCells count="25">
    <mergeCell ref="B16:B18"/>
    <mergeCell ref="C16:C17"/>
    <mergeCell ref="J14:N14"/>
    <mergeCell ref="O14:P14"/>
    <mergeCell ref="Q14:S14"/>
    <mergeCell ref="A13:A15"/>
    <mergeCell ref="E13:N13"/>
    <mergeCell ref="O13:S13"/>
    <mergeCell ref="T13:X13"/>
    <mergeCell ref="Y13:Y15"/>
    <mergeCell ref="W14:X14"/>
    <mergeCell ref="T14:T15"/>
    <mergeCell ref="U14:U15"/>
    <mergeCell ref="V14:V15"/>
    <mergeCell ref="Z13:Z15"/>
    <mergeCell ref="B14:B15"/>
    <mergeCell ref="C14:C15"/>
    <mergeCell ref="D14:D15"/>
    <mergeCell ref="E14:I14"/>
    <mergeCell ref="A12:Z12"/>
    <mergeCell ref="A6:Z6"/>
    <mergeCell ref="A7:Z7"/>
    <mergeCell ref="A8:Z8"/>
    <mergeCell ref="A10:Z10"/>
    <mergeCell ref="A11:Z11"/>
  </mergeCells>
  <conditionalFormatting sqref="O16:O17">
    <cfRule type="expression" dxfId="98" priority="25" stopIfTrue="1">
      <formula>$J16=3</formula>
    </cfRule>
    <cfRule type="expression" dxfId="97" priority="26" stopIfTrue="1">
      <formula>$J16=2</formula>
    </cfRule>
    <cfRule type="expression" dxfId="96" priority="27" stopIfTrue="1">
      <formula>$J16=1</formula>
    </cfRule>
  </conditionalFormatting>
  <conditionalFormatting sqref="P16:P17">
    <cfRule type="expression" dxfId="95" priority="22" stopIfTrue="1">
      <formula>$K16=3</formula>
    </cfRule>
    <cfRule type="expression" dxfId="94" priority="23" stopIfTrue="1">
      <formula>$K16=2</formula>
    </cfRule>
    <cfRule type="expression" dxfId="93" priority="24" stopIfTrue="1">
      <formula>$K16=1</formula>
    </cfRule>
  </conditionalFormatting>
  <conditionalFormatting sqref="R16:S18">
    <cfRule type="expression" dxfId="92" priority="19" stopIfTrue="1">
      <formula>$R16=3</formula>
    </cfRule>
    <cfRule type="expression" dxfId="91" priority="20" stopIfTrue="1">
      <formula>$R16=2</formula>
    </cfRule>
    <cfRule type="expression" dxfId="90" priority="21" stopIfTrue="1">
      <formula>$R16=1</formula>
    </cfRule>
  </conditionalFormatting>
  <conditionalFormatting sqref="O16:O17">
    <cfRule type="expression" dxfId="89" priority="16" stopIfTrue="1">
      <formula>$O16=3</formula>
    </cfRule>
    <cfRule type="expression" dxfId="88" priority="17" stopIfTrue="1">
      <formula>$O16=2</formula>
    </cfRule>
    <cfRule type="expression" dxfId="87" priority="18" stopIfTrue="1">
      <formula>$O16=1</formula>
    </cfRule>
  </conditionalFormatting>
  <conditionalFormatting sqref="P16:P17">
    <cfRule type="expression" dxfId="86" priority="13" stopIfTrue="1">
      <formula>$P16=3</formula>
    </cfRule>
    <cfRule type="expression" dxfId="85" priority="14" stopIfTrue="1">
      <formula>$P16=2</formula>
    </cfRule>
    <cfRule type="expression" dxfId="84" priority="15" stopIfTrue="1">
      <formula>$P16=1</formula>
    </cfRule>
  </conditionalFormatting>
  <conditionalFormatting sqref="O18">
    <cfRule type="expression" dxfId="83" priority="10" stopIfTrue="1">
      <formula>$J18=3</formula>
    </cfRule>
    <cfRule type="expression" dxfId="82" priority="11" stopIfTrue="1">
      <formula>$J18=2</formula>
    </cfRule>
    <cfRule type="expression" dxfId="81" priority="12" stopIfTrue="1">
      <formula>$J18=1</formula>
    </cfRule>
  </conditionalFormatting>
  <conditionalFormatting sqref="P18">
    <cfRule type="expression" dxfId="80" priority="7" stopIfTrue="1">
      <formula>$K18=3</formula>
    </cfRule>
    <cfRule type="expression" dxfId="79" priority="8" stopIfTrue="1">
      <formula>$K18=2</formula>
    </cfRule>
    <cfRule type="expression" dxfId="78" priority="9" stopIfTrue="1">
      <formula>$K18=1</formula>
    </cfRule>
  </conditionalFormatting>
  <conditionalFormatting sqref="O18">
    <cfRule type="expression" dxfId="77" priority="4" stopIfTrue="1">
      <formula>$O18=3</formula>
    </cfRule>
    <cfRule type="expression" dxfId="76" priority="5" stopIfTrue="1">
      <formula>$O18=2</formula>
    </cfRule>
    <cfRule type="expression" dxfId="75" priority="6" stopIfTrue="1">
      <formula>$O18=1</formula>
    </cfRule>
  </conditionalFormatting>
  <conditionalFormatting sqref="P18">
    <cfRule type="expression" dxfId="74" priority="1" stopIfTrue="1">
      <formula>$P18=3</formula>
    </cfRule>
    <cfRule type="expression" dxfId="73" priority="2" stopIfTrue="1">
      <formula>$P18=2</formula>
    </cfRule>
    <cfRule type="expression" dxfId="72" priority="3" stopIfTrue="1">
      <formula>$P18=1</formula>
    </cfRule>
  </conditionalFormatting>
  <dataValidations count="8">
    <dataValidation type="whole" allowBlank="1" showInputMessage="1" showErrorMessage="1" sqref="O16:P18">
      <formula1>1</formula1>
      <formula2>3</formula2>
    </dataValidation>
    <dataValidation allowBlank="1" showInputMessage="1" showErrorMessage="1" promptTitle="Actividades de Control" prompt="Describir los mecanismos (politicas o procedimientos que aseguran la efectividad de la respuesta al riesgo." sqref="T14"/>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3:S13"/>
    <dataValidation allowBlank="1" showInputMessage="1" showErrorMessage="1" promptTitle="NUM:" prompt="Numero de manera consecutiva de los objetivos analizados." sqref="A13"/>
    <dataValidation allowBlank="1" showInputMessage="1" showErrorMessage="1" promptTitle="Fecha de Monitoreo " prompt="Oportunidad  en el cual el area responsable del seguimiento confirmara el cumplimiento del tiempo y forma de la actividad prevista." sqref="Z13:Z15"/>
    <dataValidation allowBlank="1" showInputMessage="1" showErrorMessage="1" promptTitle="IVO:" prompt="Indicador Objetivamente Verificable: Ser refiere a aquel producto que hace tangible el cumplimiento de la accion actividad de mitigacion planteada" sqref="Y13:Y15"/>
    <dataValidation allowBlank="1" showInputMessage="1" showErrorMessage="1" promptTitle="RIESGOS:" prompt="Transferir los riesgos identificados en la MER para cada objetivo." sqref="D14:D15"/>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4:B15"/>
  </dataValidations>
  <printOptions horizontalCentered="1"/>
  <pageMargins left="0.23622047244094491" right="0.23622047244094491" top="0.43307086614173229" bottom="0.39370078740157483" header="0.27559055118110237" footer="0.15748031496062992"/>
  <pageSetup paperSize="5" scale="4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34"/>
  <sheetViews>
    <sheetView showGridLines="0" view="pageBreakPreview" zoomScale="25" zoomScaleNormal="60" zoomScaleSheetLayoutView="25" workbookViewId="0">
      <selection activeCell="AI25" sqref="AI25"/>
    </sheetView>
  </sheetViews>
  <sheetFormatPr baseColWidth="10" defaultColWidth="11.453125" defaultRowHeight="15.5" x14ac:dyDescent="0.35"/>
  <cols>
    <col min="1" max="1" width="36.54296875" style="1" customWidth="1"/>
    <col min="2" max="2" width="22.7265625" style="1" customWidth="1"/>
    <col min="3" max="3" width="35.453125" style="1" customWidth="1"/>
    <col min="4" max="4" width="19" style="1" customWidth="1"/>
    <col min="5" max="5" width="11.54296875" style="1" customWidth="1"/>
    <col min="6" max="6" width="21.7265625" style="1" customWidth="1"/>
    <col min="7" max="7" width="7.26953125" style="1" customWidth="1"/>
    <col min="8" max="8" width="49.453125" style="80" customWidth="1"/>
    <col min="9" max="9" width="8.54296875" style="80" customWidth="1"/>
    <col min="10" max="13" width="7" style="1" customWidth="1"/>
    <col min="14" max="14" width="7" style="80" customWidth="1"/>
    <col min="15" max="21" width="7" style="1" customWidth="1"/>
    <col min="22" max="22" width="27.7265625" style="1" customWidth="1"/>
    <col min="23" max="23" width="33.1796875" style="1" customWidth="1"/>
    <col min="24" max="24" width="26.453125" style="1" customWidth="1"/>
    <col min="25" max="25" width="28.7265625" style="1" customWidth="1"/>
    <col min="26" max="26" width="21.81640625" style="1" customWidth="1"/>
    <col min="27" max="27" width="23.1796875" style="1" customWidth="1"/>
    <col min="28" max="28" width="3.453125" style="1" customWidth="1"/>
    <col min="29" max="16384" width="11.453125" style="1"/>
  </cols>
  <sheetData>
    <row r="1" spans="1:186" ht="18.75" customHeight="1" x14ac:dyDescent="0.4">
      <c r="W1" s="26"/>
    </row>
    <row r="2" spans="1:186" ht="18.75" customHeight="1" x14ac:dyDescent="0.4">
      <c r="W2" s="26"/>
      <c r="X2" s="26"/>
    </row>
    <row r="3" spans="1:186" ht="13.5" customHeight="1" x14ac:dyDescent="0.4">
      <c r="X3" s="26"/>
    </row>
    <row r="4" spans="1:186" ht="26.25" customHeight="1" x14ac:dyDescent="0.4">
      <c r="V4" s="2040" t="s">
        <v>1368</v>
      </c>
      <c r="W4" s="2040"/>
      <c r="X4" s="26"/>
    </row>
    <row r="5" spans="1:186" s="431" customFormat="1" ht="20.5" x14ac:dyDescent="0.45">
      <c r="B5" s="1706" t="s">
        <v>9</v>
      </c>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row>
    <row r="6" spans="1:186" s="431" customFormat="1" ht="20.5" x14ac:dyDescent="0.45">
      <c r="B6" s="1849" t="s">
        <v>404</v>
      </c>
      <c r="C6" s="1849"/>
      <c r="D6" s="1849"/>
      <c r="E6" s="1849"/>
      <c r="F6" s="1849"/>
      <c r="G6" s="1849"/>
      <c r="H6" s="1849"/>
      <c r="I6" s="1849"/>
      <c r="J6" s="1849"/>
      <c r="K6" s="1849"/>
      <c r="L6" s="1849"/>
      <c r="M6" s="1849"/>
      <c r="N6" s="1849"/>
      <c r="O6" s="1849"/>
      <c r="P6" s="1849"/>
      <c r="Q6" s="1849"/>
      <c r="R6" s="1849"/>
      <c r="S6" s="1849"/>
      <c r="T6" s="1849"/>
      <c r="U6" s="1849"/>
      <c r="V6" s="1849"/>
      <c r="W6" s="1849"/>
      <c r="X6" s="1849"/>
      <c r="Y6" s="1849"/>
      <c r="Z6" s="1849"/>
    </row>
    <row r="7" spans="1:186" s="431" customFormat="1" ht="20.5" x14ac:dyDescent="0.45">
      <c r="B7" s="1362"/>
      <c r="C7" s="1362"/>
      <c r="D7" s="1362"/>
      <c r="E7" s="1362"/>
      <c r="F7" s="1362"/>
      <c r="G7" s="1362"/>
      <c r="H7" s="1362"/>
      <c r="I7" s="1362"/>
      <c r="J7" s="1362"/>
      <c r="K7" s="1362"/>
      <c r="L7" s="1362"/>
      <c r="M7" s="1362"/>
      <c r="N7" s="1362"/>
      <c r="O7" s="1362"/>
      <c r="P7" s="1362"/>
      <c r="Q7" s="1362"/>
      <c r="R7" s="1362"/>
      <c r="S7" s="1362"/>
      <c r="T7" s="1362"/>
      <c r="U7" s="1362"/>
      <c r="V7" s="1362"/>
      <c r="W7" s="1362"/>
      <c r="X7" s="1362"/>
      <c r="Y7" s="1362"/>
      <c r="Z7" s="1362"/>
    </row>
    <row r="8" spans="1:186" ht="25" customHeight="1" x14ac:dyDescent="0.35">
      <c r="A8" s="1367" t="s">
        <v>10</v>
      </c>
      <c r="B8" s="1924" t="s">
        <v>1369</v>
      </c>
      <c r="C8" s="1924"/>
      <c r="D8" s="1924"/>
      <c r="E8" s="1924"/>
      <c r="F8" s="1924"/>
      <c r="G8" s="1924"/>
      <c r="H8" s="1924"/>
      <c r="I8" s="1924"/>
      <c r="J8" s="1924"/>
      <c r="K8" s="1924"/>
      <c r="L8" s="1924"/>
      <c r="M8" s="1924"/>
      <c r="N8" s="1924"/>
      <c r="O8" s="1924"/>
      <c r="P8" s="1924"/>
      <c r="Q8" s="1924"/>
      <c r="R8" s="1924"/>
      <c r="S8" s="1924"/>
      <c r="T8" s="1924"/>
      <c r="U8" s="1924"/>
      <c r="V8" s="1924"/>
      <c r="W8" s="1924"/>
      <c r="X8" s="1924"/>
      <c r="Y8" s="1924"/>
    </row>
    <row r="9" spans="1:186" ht="27.75" customHeight="1" x14ac:dyDescent="0.35">
      <c r="A9" s="1099" t="s">
        <v>11</v>
      </c>
      <c r="B9" s="2041" t="s">
        <v>1370</v>
      </c>
      <c r="C9" s="2041"/>
      <c r="D9" s="2041"/>
      <c r="E9" s="2041"/>
      <c r="F9" s="2041"/>
      <c r="G9" s="2041"/>
      <c r="H9" s="2041"/>
      <c r="I9" s="2041"/>
      <c r="J9" s="2041"/>
      <c r="K9" s="2041"/>
      <c r="L9" s="2041"/>
      <c r="M9" s="2041"/>
      <c r="N9" s="2041"/>
      <c r="O9" s="2041"/>
      <c r="P9" s="2041"/>
      <c r="Q9" s="2041"/>
      <c r="R9" s="2041"/>
      <c r="S9" s="2041"/>
      <c r="T9" s="2041"/>
      <c r="U9" s="2041"/>
      <c r="V9" s="2041"/>
      <c r="W9" s="2041"/>
      <c r="X9" s="2041"/>
      <c r="Y9" s="2041"/>
      <c r="Z9" s="2041"/>
      <c r="AA9" s="2041"/>
    </row>
    <row r="10" spans="1:186" ht="33.75" customHeight="1" x14ac:dyDescent="0.35">
      <c r="A10" s="1100" t="s">
        <v>402</v>
      </c>
      <c r="B10" s="2039" t="s">
        <v>1371</v>
      </c>
      <c r="C10" s="2039"/>
      <c r="D10" s="2039"/>
      <c r="E10" s="2039"/>
      <c r="F10" s="2039"/>
      <c r="G10" s="2039"/>
      <c r="H10" s="2039"/>
      <c r="I10" s="2039"/>
      <c r="J10" s="2039"/>
      <c r="K10" s="2039"/>
      <c r="L10" s="2039"/>
      <c r="M10" s="2039"/>
      <c r="N10" s="2039"/>
      <c r="O10" s="2039"/>
      <c r="P10" s="2039"/>
      <c r="Q10" s="2039"/>
      <c r="R10" s="2039"/>
      <c r="S10" s="2039"/>
      <c r="T10" s="2039"/>
      <c r="U10" s="2039"/>
      <c r="V10" s="2039"/>
      <c r="W10" s="2039"/>
      <c r="X10" s="2039"/>
      <c r="Y10" s="2039"/>
      <c r="Z10" s="2039"/>
      <c r="AA10" s="2039"/>
    </row>
    <row r="11" spans="1:186" s="5" customFormat="1" ht="15" customHeight="1" x14ac:dyDescent="0.35">
      <c r="A11" s="1338">
        <v>1</v>
      </c>
      <c r="B11" s="1338">
        <v>2</v>
      </c>
      <c r="C11" s="1338">
        <v>3</v>
      </c>
      <c r="D11" s="1338">
        <v>4</v>
      </c>
      <c r="E11" s="1338">
        <v>5</v>
      </c>
      <c r="F11" s="1338">
        <v>6</v>
      </c>
      <c r="G11" s="1580">
        <v>7</v>
      </c>
      <c r="H11" s="1580"/>
      <c r="I11" s="1338">
        <v>8</v>
      </c>
      <c r="J11" s="1580">
        <v>9</v>
      </c>
      <c r="K11" s="1580"/>
      <c r="L11" s="1580"/>
      <c r="M11" s="1580"/>
      <c r="N11" s="1580"/>
      <c r="O11" s="1580"/>
      <c r="P11" s="1580"/>
      <c r="Q11" s="1580"/>
      <c r="R11" s="1580"/>
      <c r="S11" s="1580"/>
      <c r="T11" s="1580"/>
      <c r="U11" s="1580"/>
      <c r="V11" s="1338">
        <v>10</v>
      </c>
      <c r="W11" s="1338">
        <v>11</v>
      </c>
      <c r="X11" s="1338">
        <v>12</v>
      </c>
      <c r="Y11" s="1338">
        <v>13</v>
      </c>
      <c r="Z11" s="1338">
        <v>14</v>
      </c>
      <c r="AA11" s="1338">
        <v>15</v>
      </c>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row>
    <row r="12" spans="1:186" s="56" customFormat="1" ht="15.75" customHeight="1" x14ac:dyDescent="0.35">
      <c r="A12" s="1517" t="s">
        <v>13</v>
      </c>
      <c r="B12" s="1517" t="s">
        <v>14</v>
      </c>
      <c r="C12" s="1517" t="s">
        <v>15</v>
      </c>
      <c r="D12" s="1501" t="s">
        <v>149</v>
      </c>
      <c r="E12" s="1571" t="s">
        <v>183</v>
      </c>
      <c r="F12" s="1501" t="s">
        <v>18</v>
      </c>
      <c r="G12" s="1732" t="s">
        <v>181</v>
      </c>
      <c r="H12" s="1517" t="s">
        <v>16</v>
      </c>
      <c r="I12" s="1571" t="s">
        <v>183</v>
      </c>
      <c r="J12" s="1585" t="s">
        <v>46</v>
      </c>
      <c r="K12" s="1585"/>
      <c r="L12" s="1585"/>
      <c r="M12" s="1585"/>
      <c r="N12" s="1585"/>
      <c r="O12" s="1585"/>
      <c r="P12" s="1585"/>
      <c r="Q12" s="1585"/>
      <c r="R12" s="1585"/>
      <c r="S12" s="1585"/>
      <c r="T12" s="1585"/>
      <c r="U12" s="1585"/>
      <c r="V12" s="1517" t="s">
        <v>17</v>
      </c>
      <c r="W12" s="1501" t="s">
        <v>47</v>
      </c>
      <c r="X12" s="1501"/>
      <c r="Y12" s="1586" t="s">
        <v>19</v>
      </c>
      <c r="Z12" s="1586" t="s">
        <v>20</v>
      </c>
      <c r="AA12" s="1501" t="s">
        <v>184</v>
      </c>
    </row>
    <row r="13" spans="1:186" s="48" customFormat="1" ht="15" x14ac:dyDescent="0.35">
      <c r="A13" s="1517"/>
      <c r="B13" s="1517"/>
      <c r="C13" s="1517"/>
      <c r="D13" s="1501"/>
      <c r="E13" s="1572"/>
      <c r="F13" s="1501"/>
      <c r="G13" s="1732"/>
      <c r="H13" s="1517"/>
      <c r="I13" s="1572"/>
      <c r="J13" s="1517" t="s">
        <v>21</v>
      </c>
      <c r="K13" s="1517"/>
      <c r="L13" s="1517"/>
      <c r="M13" s="1517" t="s">
        <v>22</v>
      </c>
      <c r="N13" s="1517"/>
      <c r="O13" s="1517"/>
      <c r="P13" s="1517" t="s">
        <v>23</v>
      </c>
      <c r="Q13" s="1517"/>
      <c r="R13" s="1517"/>
      <c r="S13" s="1517" t="s">
        <v>24</v>
      </c>
      <c r="T13" s="1517"/>
      <c r="U13" s="1517"/>
      <c r="V13" s="1517"/>
      <c r="W13" s="1501" t="s">
        <v>48</v>
      </c>
      <c r="X13" s="1501" t="s">
        <v>49</v>
      </c>
      <c r="Y13" s="1586"/>
      <c r="Z13" s="1586"/>
      <c r="AA13" s="1501"/>
    </row>
    <row r="14" spans="1:186" s="48" customFormat="1" ht="15" x14ac:dyDescent="0.35">
      <c r="A14" s="1517"/>
      <c r="B14" s="1517"/>
      <c r="C14" s="1517"/>
      <c r="D14" s="1501"/>
      <c r="E14" s="1573"/>
      <c r="F14" s="1501"/>
      <c r="G14" s="1732"/>
      <c r="H14" s="1517"/>
      <c r="I14" s="1573"/>
      <c r="J14" s="378" t="s">
        <v>0</v>
      </c>
      <c r="K14" s="378" t="s">
        <v>1</v>
      </c>
      <c r="L14" s="378" t="s">
        <v>2</v>
      </c>
      <c r="M14" s="378" t="s">
        <v>3</v>
      </c>
      <c r="N14" s="378" t="s">
        <v>2</v>
      </c>
      <c r="O14" s="378" t="s">
        <v>4</v>
      </c>
      <c r="P14" s="378" t="s">
        <v>25</v>
      </c>
      <c r="Q14" s="378" t="s">
        <v>3</v>
      </c>
      <c r="R14" s="378" t="s">
        <v>5</v>
      </c>
      <c r="S14" s="378" t="s">
        <v>6</v>
      </c>
      <c r="T14" s="378" t="s">
        <v>7</v>
      </c>
      <c r="U14" s="378" t="s">
        <v>8</v>
      </c>
      <c r="V14" s="1517"/>
      <c r="W14" s="1501"/>
      <c r="X14" s="1501"/>
      <c r="Y14" s="1586"/>
      <c r="Z14" s="1586"/>
      <c r="AA14" s="1501"/>
    </row>
    <row r="15" spans="1:186" s="1106" customFormat="1" ht="38.25" customHeight="1" x14ac:dyDescent="0.35">
      <c r="A15" s="1778" t="s">
        <v>1372</v>
      </c>
      <c r="B15" s="1778" t="s">
        <v>1373</v>
      </c>
      <c r="C15" s="1379" t="s">
        <v>1798</v>
      </c>
      <c r="D15" s="2029" t="s">
        <v>1374</v>
      </c>
      <c r="E15" s="2031">
        <v>0.8</v>
      </c>
      <c r="F15" s="2037" t="s">
        <v>1375</v>
      </c>
      <c r="G15" s="1101">
        <v>1</v>
      </c>
      <c r="H15" s="1378" t="s">
        <v>1376</v>
      </c>
      <c r="I15" s="447">
        <v>0.15</v>
      </c>
      <c r="J15" s="1102">
        <v>1</v>
      </c>
      <c r="K15" s="1102"/>
      <c r="L15" s="1103"/>
      <c r="M15" s="1103"/>
      <c r="N15" s="1103"/>
      <c r="O15" s="1103"/>
      <c r="P15" s="1103"/>
      <c r="Q15" s="1103"/>
      <c r="R15" s="1103"/>
      <c r="S15" s="1103"/>
      <c r="T15" s="1103"/>
      <c r="U15" s="1103"/>
      <c r="V15" s="1772" t="s">
        <v>1377</v>
      </c>
      <c r="W15" s="1778" t="s">
        <v>1378</v>
      </c>
      <c r="X15" s="1973" t="s">
        <v>1379</v>
      </c>
      <c r="Y15" s="1104"/>
      <c r="Z15" s="1105"/>
      <c r="AA15" s="1363" t="s">
        <v>1135</v>
      </c>
    </row>
    <row r="16" spans="1:186" s="1106" customFormat="1" ht="39" customHeight="1" x14ac:dyDescent="0.35">
      <c r="A16" s="1779"/>
      <c r="B16" s="1779"/>
      <c r="C16" s="1107"/>
      <c r="D16" s="2030"/>
      <c r="E16" s="2032"/>
      <c r="F16" s="2038"/>
      <c r="G16" s="1101">
        <v>2</v>
      </c>
      <c r="H16" s="1378" t="s">
        <v>1380</v>
      </c>
      <c r="I16" s="447">
        <v>0.05</v>
      </c>
      <c r="J16" s="1102">
        <v>1</v>
      </c>
      <c r="K16" s="1102"/>
      <c r="L16" s="1103"/>
      <c r="M16" s="1102">
        <v>1</v>
      </c>
      <c r="N16" s="1103"/>
      <c r="O16" s="1103"/>
      <c r="P16" s="1102">
        <v>1</v>
      </c>
      <c r="Q16" s="1103"/>
      <c r="R16" s="1103"/>
      <c r="S16" s="1102">
        <v>1</v>
      </c>
      <c r="T16" s="1103"/>
      <c r="U16" s="1103"/>
      <c r="V16" s="1773"/>
      <c r="W16" s="1779"/>
      <c r="X16" s="1974"/>
      <c r="Y16" s="1104"/>
      <c r="Z16" s="1105"/>
      <c r="AA16" s="1363" t="s">
        <v>1135</v>
      </c>
    </row>
    <row r="17" spans="1:27" s="1106" customFormat="1" ht="40.5" customHeight="1" x14ac:dyDescent="0.35">
      <c r="A17" s="1779"/>
      <c r="B17" s="2033" t="s">
        <v>1381</v>
      </c>
      <c r="C17" s="2031">
        <v>1</v>
      </c>
      <c r="D17" s="2030"/>
      <c r="E17" s="2032"/>
      <c r="F17" s="2038"/>
      <c r="G17" s="1101">
        <v>3</v>
      </c>
      <c r="H17" s="1378" t="s">
        <v>1382</v>
      </c>
      <c r="I17" s="447">
        <v>0.35</v>
      </c>
      <c r="J17" s="1102"/>
      <c r="K17" s="1102">
        <v>1</v>
      </c>
      <c r="L17" s="1102">
        <v>1</v>
      </c>
      <c r="M17" s="1102">
        <v>1</v>
      </c>
      <c r="N17" s="1102">
        <v>1</v>
      </c>
      <c r="O17" s="1102">
        <v>1</v>
      </c>
      <c r="P17" s="1102">
        <v>1</v>
      </c>
      <c r="Q17" s="1102">
        <v>1</v>
      </c>
      <c r="R17" s="1102">
        <v>1</v>
      </c>
      <c r="S17" s="1102">
        <v>1</v>
      </c>
      <c r="T17" s="1102">
        <v>1</v>
      </c>
      <c r="U17" s="1102">
        <v>1</v>
      </c>
      <c r="V17" s="1773"/>
      <c r="W17" s="1779"/>
      <c r="X17" s="1974"/>
      <c r="Y17" s="1104"/>
      <c r="Z17" s="1105"/>
      <c r="AA17" s="1363" t="s">
        <v>1135</v>
      </c>
    </row>
    <row r="18" spans="1:27" s="1106" customFormat="1" ht="42" customHeight="1" x14ac:dyDescent="0.35">
      <c r="A18" s="1779"/>
      <c r="B18" s="2033"/>
      <c r="C18" s="2034"/>
      <c r="D18" s="1108"/>
      <c r="E18" s="2032"/>
      <c r="F18" s="2038"/>
      <c r="G18" s="1101">
        <v>4</v>
      </c>
      <c r="H18" s="1109" t="s">
        <v>1383</v>
      </c>
      <c r="I18" s="447">
        <v>0.25</v>
      </c>
      <c r="J18" s="1110"/>
      <c r="K18" s="1110"/>
      <c r="L18" s="1110">
        <v>0.17</v>
      </c>
      <c r="M18" s="1110"/>
      <c r="N18" s="1110"/>
      <c r="O18" s="1110">
        <v>0.41</v>
      </c>
      <c r="P18" s="1110"/>
      <c r="Q18" s="1110"/>
      <c r="R18" s="1110">
        <v>0.69</v>
      </c>
      <c r="S18" s="1110"/>
      <c r="T18" s="1110"/>
      <c r="U18" s="1110">
        <v>1</v>
      </c>
      <c r="V18" s="1773"/>
      <c r="W18" s="1779"/>
      <c r="X18" s="1974"/>
      <c r="Y18" s="1111" t="s">
        <v>1384</v>
      </c>
      <c r="Z18" s="1105">
        <v>522000</v>
      </c>
      <c r="AA18" s="1363" t="s">
        <v>1169</v>
      </c>
    </row>
    <row r="19" spans="1:27" s="1106" customFormat="1" ht="37.5" customHeight="1" x14ac:dyDescent="0.35">
      <c r="A19" s="1779"/>
      <c r="B19" s="1778" t="s">
        <v>1385</v>
      </c>
      <c r="C19" s="2035" t="s">
        <v>264</v>
      </c>
      <c r="D19" s="1112">
        <v>0</v>
      </c>
      <c r="E19" s="2032"/>
      <c r="F19" s="2038"/>
      <c r="G19" s="1101">
        <v>5</v>
      </c>
      <c r="H19" s="1355" t="s">
        <v>1386</v>
      </c>
      <c r="I19" s="447">
        <v>0.1</v>
      </c>
      <c r="J19" s="1113">
        <v>1</v>
      </c>
      <c r="K19" s="1113">
        <v>1</v>
      </c>
      <c r="L19" s="1110">
        <v>1</v>
      </c>
      <c r="M19" s="1110">
        <v>1</v>
      </c>
      <c r="N19" s="1110">
        <v>1</v>
      </c>
      <c r="O19" s="1110">
        <v>1</v>
      </c>
      <c r="P19" s="1110">
        <v>1</v>
      </c>
      <c r="Q19" s="1110">
        <v>1</v>
      </c>
      <c r="R19" s="1110">
        <v>1</v>
      </c>
      <c r="S19" s="1110">
        <v>1</v>
      </c>
      <c r="T19" s="1110">
        <v>1</v>
      </c>
      <c r="U19" s="1110">
        <v>1</v>
      </c>
      <c r="V19" s="1773"/>
      <c r="W19" s="1779"/>
      <c r="X19" s="1974"/>
      <c r="Y19" s="1114" t="s">
        <v>1355</v>
      </c>
      <c r="Z19" s="1105">
        <v>1000000</v>
      </c>
      <c r="AA19" s="1363" t="s">
        <v>1169</v>
      </c>
    </row>
    <row r="20" spans="1:27" s="1106" customFormat="1" ht="44.25" customHeight="1" x14ac:dyDescent="0.35">
      <c r="A20" s="1779"/>
      <c r="B20" s="1976"/>
      <c r="C20" s="2036"/>
      <c r="D20" s="1115"/>
      <c r="E20" s="2032"/>
      <c r="F20" s="2038"/>
      <c r="G20" s="1101">
        <v>6</v>
      </c>
      <c r="H20" s="1355" t="s">
        <v>1387</v>
      </c>
      <c r="I20" s="447">
        <v>0.1</v>
      </c>
      <c r="J20" s="1116">
        <v>1</v>
      </c>
      <c r="K20" s="1116">
        <v>1</v>
      </c>
      <c r="L20" s="1116">
        <v>1</v>
      </c>
      <c r="M20" s="1116">
        <v>1</v>
      </c>
      <c r="N20" s="1116">
        <v>1</v>
      </c>
      <c r="O20" s="1116">
        <v>1</v>
      </c>
      <c r="P20" s="1116">
        <v>1</v>
      </c>
      <c r="Q20" s="1116">
        <v>1</v>
      </c>
      <c r="R20" s="1116">
        <v>1</v>
      </c>
      <c r="S20" s="1116">
        <v>1</v>
      </c>
      <c r="T20" s="1116">
        <v>1</v>
      </c>
      <c r="U20" s="1116">
        <v>1</v>
      </c>
      <c r="V20" s="1773"/>
      <c r="W20" s="1976"/>
      <c r="X20" s="1975"/>
      <c r="Y20" s="1104"/>
      <c r="Z20" s="1105"/>
      <c r="AA20" s="1363" t="s">
        <v>1135</v>
      </c>
    </row>
    <row r="21" spans="1:27" s="1106" customFormat="1" ht="66" customHeight="1" x14ac:dyDescent="0.35">
      <c r="A21" s="1778" t="s">
        <v>1388</v>
      </c>
      <c r="B21" s="1778" t="s">
        <v>1389</v>
      </c>
      <c r="C21" s="2029">
        <v>0.75</v>
      </c>
      <c r="D21" s="2029" t="s">
        <v>1390</v>
      </c>
      <c r="E21" s="2031">
        <v>0.1</v>
      </c>
      <c r="F21" s="2027" t="s">
        <v>1391</v>
      </c>
      <c r="G21" s="1101">
        <v>7</v>
      </c>
      <c r="H21" s="1345" t="s">
        <v>1392</v>
      </c>
      <c r="I21" s="447">
        <v>0.8</v>
      </c>
      <c r="J21" s="1102">
        <v>1</v>
      </c>
      <c r="K21" s="1102">
        <v>1</v>
      </c>
      <c r="L21" s="1102">
        <v>1</v>
      </c>
      <c r="M21" s="1102">
        <v>1</v>
      </c>
      <c r="N21" s="1102">
        <v>1</v>
      </c>
      <c r="O21" s="1102">
        <v>1</v>
      </c>
      <c r="P21" s="1102">
        <v>1</v>
      </c>
      <c r="Q21" s="1102">
        <v>1</v>
      </c>
      <c r="R21" s="1102">
        <v>1</v>
      </c>
      <c r="S21" s="1102">
        <v>1</v>
      </c>
      <c r="T21" s="1102">
        <v>1</v>
      </c>
      <c r="U21" s="1102">
        <v>1</v>
      </c>
      <c r="V21" s="2027" t="s">
        <v>1377</v>
      </c>
      <c r="W21" s="1973" t="s">
        <v>1393</v>
      </c>
      <c r="X21" s="1973" t="s">
        <v>1394</v>
      </c>
      <c r="Y21" s="1117"/>
      <c r="Z21" s="1105"/>
      <c r="AA21" s="1363" t="s">
        <v>1135</v>
      </c>
    </row>
    <row r="22" spans="1:27" s="1106" customFormat="1" ht="33" customHeight="1" x14ac:dyDescent="0.35">
      <c r="A22" s="1779"/>
      <c r="B22" s="1779"/>
      <c r="C22" s="2030"/>
      <c r="D22" s="2030"/>
      <c r="E22" s="2032"/>
      <c r="F22" s="2028"/>
      <c r="G22" s="1101">
        <v>8</v>
      </c>
      <c r="H22" s="1345" t="s">
        <v>1395</v>
      </c>
      <c r="I22" s="447">
        <v>0.2</v>
      </c>
      <c r="J22" s="1102"/>
      <c r="K22" s="1102"/>
      <c r="L22" s="1102"/>
      <c r="M22" s="1102"/>
      <c r="N22" s="1102"/>
      <c r="O22" s="1102">
        <v>0.5</v>
      </c>
      <c r="P22" s="1102"/>
      <c r="Q22" s="1102"/>
      <c r="R22" s="1102"/>
      <c r="S22" s="1102"/>
      <c r="T22" s="1102"/>
      <c r="U22" s="1102">
        <v>1</v>
      </c>
      <c r="V22" s="2028"/>
      <c r="W22" s="1975"/>
      <c r="X22" s="1975"/>
      <c r="Y22" s="1118"/>
      <c r="Z22" s="1105"/>
      <c r="AA22" s="1363" t="s">
        <v>1135</v>
      </c>
    </row>
    <row r="23" spans="1:27" s="26" customFormat="1" ht="47.25" customHeight="1" x14ac:dyDescent="0.4">
      <c r="A23" s="1563" t="s">
        <v>480</v>
      </c>
      <c r="B23" s="1563" t="s">
        <v>1396</v>
      </c>
      <c r="C23" s="1629" t="s">
        <v>1799</v>
      </c>
      <c r="D23" s="1629"/>
      <c r="E23" s="1631">
        <v>0.1</v>
      </c>
      <c r="F23" s="1784" t="s">
        <v>818</v>
      </c>
      <c r="G23" s="1101">
        <v>9</v>
      </c>
      <c r="H23" s="1368" t="s">
        <v>26</v>
      </c>
      <c r="I23" s="797">
        <v>0.13</v>
      </c>
      <c r="J23" s="564"/>
      <c r="K23" s="564"/>
      <c r="L23" s="564"/>
      <c r="M23" s="564"/>
      <c r="N23" s="564"/>
      <c r="O23" s="564"/>
      <c r="P23" s="455">
        <v>0.5</v>
      </c>
      <c r="Q23" s="455">
        <v>1</v>
      </c>
      <c r="R23" s="564"/>
      <c r="S23" s="564"/>
      <c r="T23" s="564"/>
      <c r="U23" s="564"/>
      <c r="V23" s="1625" t="s">
        <v>1377</v>
      </c>
      <c r="W23" s="1685" t="s">
        <v>137</v>
      </c>
      <c r="X23" s="1685" t="s">
        <v>138</v>
      </c>
      <c r="Y23" s="460"/>
      <c r="Z23" s="1105"/>
      <c r="AA23" s="1363" t="s">
        <v>1135</v>
      </c>
    </row>
    <row r="24" spans="1:27" s="26" customFormat="1" ht="32.25" customHeight="1" x14ac:dyDescent="0.4">
      <c r="A24" s="1563"/>
      <c r="B24" s="1563"/>
      <c r="C24" s="1629"/>
      <c r="D24" s="1629"/>
      <c r="E24" s="1632"/>
      <c r="F24" s="1784"/>
      <c r="G24" s="1101">
        <v>10</v>
      </c>
      <c r="H24" s="1368" t="s">
        <v>27</v>
      </c>
      <c r="I24" s="797">
        <v>0.1</v>
      </c>
      <c r="J24" s="564"/>
      <c r="K24" s="564"/>
      <c r="L24" s="564"/>
      <c r="M24" s="564"/>
      <c r="N24" s="564"/>
      <c r="O24" s="564"/>
      <c r="P24" s="455">
        <v>0.5</v>
      </c>
      <c r="Q24" s="455">
        <v>1</v>
      </c>
      <c r="R24" s="564"/>
      <c r="S24" s="564"/>
      <c r="T24" s="564"/>
      <c r="U24" s="564"/>
      <c r="V24" s="1625"/>
      <c r="W24" s="1687"/>
      <c r="X24" s="1687"/>
      <c r="Y24" s="289"/>
      <c r="Z24" s="1105"/>
      <c r="AA24" s="1363" t="s">
        <v>1135</v>
      </c>
    </row>
    <row r="25" spans="1:27" s="26" customFormat="1" ht="45" customHeight="1" x14ac:dyDescent="0.4">
      <c r="A25" s="1563"/>
      <c r="B25" s="1563"/>
      <c r="C25" s="1629"/>
      <c r="D25" s="1629"/>
      <c r="E25" s="1632"/>
      <c r="F25" s="1784"/>
      <c r="G25" s="1101">
        <v>11</v>
      </c>
      <c r="H25" s="1368" t="s">
        <v>28</v>
      </c>
      <c r="I25" s="797">
        <v>0.1</v>
      </c>
      <c r="J25" s="564"/>
      <c r="K25" s="564"/>
      <c r="L25" s="564"/>
      <c r="M25" s="564"/>
      <c r="N25" s="564"/>
      <c r="O25" s="564"/>
      <c r="P25" s="455">
        <v>0.5</v>
      </c>
      <c r="Q25" s="455">
        <v>1</v>
      </c>
      <c r="R25" s="564"/>
      <c r="S25" s="564"/>
      <c r="T25" s="564"/>
      <c r="U25" s="564"/>
      <c r="V25" s="1625"/>
      <c r="W25" s="955"/>
      <c r="X25" s="460"/>
      <c r="Y25" s="289"/>
      <c r="Z25" s="1105"/>
      <c r="AA25" s="1363" t="s">
        <v>1135</v>
      </c>
    </row>
    <row r="26" spans="1:27" s="26" customFormat="1" ht="33" customHeight="1" x14ac:dyDescent="0.4">
      <c r="A26" s="1563"/>
      <c r="B26" s="1563" t="s">
        <v>482</v>
      </c>
      <c r="C26" s="1564">
        <v>0.98</v>
      </c>
      <c r="D26" s="1629"/>
      <c r="E26" s="1632"/>
      <c r="F26" s="1784"/>
      <c r="G26" s="1101">
        <v>12</v>
      </c>
      <c r="H26" s="1368" t="s">
        <v>156</v>
      </c>
      <c r="I26" s="797">
        <v>0.15</v>
      </c>
      <c r="J26" s="564"/>
      <c r="K26" s="564"/>
      <c r="L26" s="564"/>
      <c r="M26" s="564"/>
      <c r="N26" s="564"/>
      <c r="O26" s="564"/>
      <c r="P26" s="564"/>
      <c r="Q26" s="564"/>
      <c r="R26" s="564"/>
      <c r="S26" s="564"/>
      <c r="T26" s="564"/>
      <c r="U26" s="455">
        <v>1</v>
      </c>
      <c r="V26" s="1625"/>
      <c r="W26" s="955"/>
      <c r="X26" s="460"/>
      <c r="Y26" s="289"/>
      <c r="Z26" s="1105"/>
      <c r="AA26" s="1363" t="s">
        <v>1135</v>
      </c>
    </row>
    <row r="27" spans="1:27" s="26" customFormat="1" ht="34.5" customHeight="1" x14ac:dyDescent="0.4">
      <c r="A27" s="1563"/>
      <c r="B27" s="1563"/>
      <c r="C27" s="1564"/>
      <c r="D27" s="1629"/>
      <c r="E27" s="1632"/>
      <c r="F27" s="1784"/>
      <c r="G27" s="1101">
        <v>13</v>
      </c>
      <c r="H27" s="1368" t="s">
        <v>235</v>
      </c>
      <c r="I27" s="797">
        <v>0.02</v>
      </c>
      <c r="J27" s="455"/>
      <c r="K27" s="455"/>
      <c r="L27" s="455"/>
      <c r="M27" s="455"/>
      <c r="N27" s="455"/>
      <c r="O27" s="455"/>
      <c r="P27" s="455"/>
      <c r="Q27" s="455"/>
      <c r="R27" s="455"/>
      <c r="S27" s="455"/>
      <c r="T27" s="455"/>
      <c r="U27" s="455">
        <v>1</v>
      </c>
      <c r="V27" s="1625"/>
      <c r="W27" s="955"/>
      <c r="X27" s="460"/>
      <c r="Y27" s="289"/>
      <c r="Z27" s="1105"/>
      <c r="AA27" s="1363" t="s">
        <v>1135</v>
      </c>
    </row>
    <row r="28" spans="1:27" s="26" customFormat="1" ht="41.25" customHeight="1" x14ac:dyDescent="0.4">
      <c r="A28" s="1563"/>
      <c r="B28" s="1563" t="s">
        <v>483</v>
      </c>
      <c r="C28" s="2026" t="s">
        <v>157</v>
      </c>
      <c r="D28" s="1629"/>
      <c r="E28" s="1632"/>
      <c r="F28" s="1784"/>
      <c r="G28" s="1101">
        <v>14</v>
      </c>
      <c r="H28" s="1368" t="s">
        <v>29</v>
      </c>
      <c r="I28" s="797">
        <v>0.1</v>
      </c>
      <c r="J28" s="625"/>
      <c r="K28" s="455"/>
      <c r="L28" s="455">
        <v>1</v>
      </c>
      <c r="M28" s="625"/>
      <c r="N28" s="455"/>
      <c r="O28" s="455">
        <v>1</v>
      </c>
      <c r="P28" s="625"/>
      <c r="Q28" s="455"/>
      <c r="R28" s="455">
        <v>1</v>
      </c>
      <c r="S28" s="625"/>
      <c r="T28" s="455"/>
      <c r="U28" s="455">
        <v>1</v>
      </c>
      <c r="V28" s="1625"/>
      <c r="W28" s="955"/>
      <c r="X28" s="460"/>
      <c r="Y28" s="289"/>
      <c r="Z28" s="1105"/>
      <c r="AA28" s="1363" t="s">
        <v>1135</v>
      </c>
    </row>
    <row r="29" spans="1:27" s="26" customFormat="1" ht="37.5" customHeight="1" x14ac:dyDescent="0.4">
      <c r="A29" s="1563"/>
      <c r="B29" s="1563"/>
      <c r="C29" s="2026"/>
      <c r="D29" s="1629"/>
      <c r="E29" s="1632"/>
      <c r="F29" s="1784"/>
      <c r="G29" s="1101">
        <v>15</v>
      </c>
      <c r="H29" s="1369" t="s">
        <v>236</v>
      </c>
      <c r="I29" s="797">
        <v>0.05</v>
      </c>
      <c r="J29" s="625"/>
      <c r="K29" s="1119"/>
      <c r="L29" s="1119"/>
      <c r="M29" s="1119"/>
      <c r="N29" s="455"/>
      <c r="O29" s="1119"/>
      <c r="P29" s="1119"/>
      <c r="Q29" s="1119"/>
      <c r="R29" s="1119"/>
      <c r="S29" s="1119"/>
      <c r="T29" s="455">
        <v>1</v>
      </c>
      <c r="U29" s="1119"/>
      <c r="V29" s="1625"/>
      <c r="W29" s="955"/>
      <c r="X29" s="460"/>
      <c r="Y29" s="289"/>
      <c r="Z29" s="1105"/>
      <c r="AA29" s="1363" t="s">
        <v>1135</v>
      </c>
    </row>
    <row r="30" spans="1:27" s="26" customFormat="1" ht="40.5" customHeight="1" x14ac:dyDescent="0.4">
      <c r="A30" s="1563"/>
      <c r="B30" s="1563" t="s">
        <v>484</v>
      </c>
      <c r="C30" s="1564">
        <v>1</v>
      </c>
      <c r="D30" s="1629"/>
      <c r="E30" s="1632"/>
      <c r="F30" s="1784"/>
      <c r="G30" s="1101">
        <v>16</v>
      </c>
      <c r="H30" s="1368" t="s">
        <v>30</v>
      </c>
      <c r="I30" s="797">
        <v>0.1</v>
      </c>
      <c r="J30" s="455">
        <v>1</v>
      </c>
      <c r="K30" s="455"/>
      <c r="L30" s="455"/>
      <c r="M30" s="455">
        <v>1</v>
      </c>
      <c r="N30" s="455"/>
      <c r="O30" s="455"/>
      <c r="P30" s="455">
        <v>1</v>
      </c>
      <c r="Q30" s="455"/>
      <c r="R30" s="455"/>
      <c r="S30" s="455">
        <v>1</v>
      </c>
      <c r="T30" s="455"/>
      <c r="U30" s="455"/>
      <c r="V30" s="1625"/>
      <c r="W30" s="955"/>
      <c r="X30" s="460"/>
      <c r="Y30" s="289"/>
      <c r="Z30" s="1105"/>
      <c r="AA30" s="1363" t="s">
        <v>1135</v>
      </c>
    </row>
    <row r="31" spans="1:27" s="26" customFormat="1" ht="44.25" customHeight="1" x14ac:dyDescent="0.4">
      <c r="A31" s="1563"/>
      <c r="B31" s="1563"/>
      <c r="C31" s="1564"/>
      <c r="D31" s="1629"/>
      <c r="E31" s="1632"/>
      <c r="F31" s="1784"/>
      <c r="G31" s="1101">
        <v>17</v>
      </c>
      <c r="H31" s="1368" t="s">
        <v>179</v>
      </c>
      <c r="I31" s="797">
        <v>0.1</v>
      </c>
      <c r="J31" s="455">
        <v>1</v>
      </c>
      <c r="K31" s="455"/>
      <c r="L31" s="455"/>
      <c r="M31" s="455">
        <v>1</v>
      </c>
      <c r="N31" s="455"/>
      <c r="O31" s="455"/>
      <c r="P31" s="455">
        <v>1</v>
      </c>
      <c r="Q31" s="455"/>
      <c r="R31" s="455"/>
      <c r="S31" s="455">
        <v>1</v>
      </c>
      <c r="T31" s="455"/>
      <c r="U31" s="455"/>
      <c r="V31" s="1625"/>
      <c r="W31" s="955"/>
      <c r="X31" s="460"/>
      <c r="Y31" s="289"/>
      <c r="Z31" s="1105"/>
      <c r="AA31" s="1363" t="s">
        <v>1135</v>
      </c>
    </row>
    <row r="32" spans="1:27" s="26" customFormat="1" ht="47.5" customHeight="1" x14ac:dyDescent="0.4">
      <c r="A32" s="1563"/>
      <c r="B32" s="1563"/>
      <c r="C32" s="1564"/>
      <c r="D32" s="1629"/>
      <c r="E32" s="1633"/>
      <c r="F32" s="1784"/>
      <c r="G32" s="1101">
        <v>18</v>
      </c>
      <c r="H32" s="1345" t="s">
        <v>180</v>
      </c>
      <c r="I32" s="797">
        <v>0.15</v>
      </c>
      <c r="J32" s="455">
        <v>1</v>
      </c>
      <c r="K32" s="455"/>
      <c r="L32" s="625"/>
      <c r="M32" s="455">
        <v>1</v>
      </c>
      <c r="N32" s="455"/>
      <c r="O32" s="625"/>
      <c r="P32" s="455">
        <v>1</v>
      </c>
      <c r="Q32" s="455"/>
      <c r="R32" s="625"/>
      <c r="S32" s="455">
        <v>1</v>
      </c>
      <c r="T32" s="455"/>
      <c r="U32" s="625"/>
      <c r="V32" s="1625"/>
      <c r="W32" s="955"/>
      <c r="X32" s="460"/>
      <c r="Y32" s="289"/>
      <c r="Z32" s="1105"/>
      <c r="AA32" s="1363" t="s">
        <v>1135</v>
      </c>
    </row>
    <row r="33" spans="1:26" s="26" customFormat="1" ht="18.5" thickBot="1" x14ac:dyDescent="0.4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33">
        <f>SUM(Z15:Z32)</f>
        <v>1522000</v>
      </c>
    </row>
    <row r="34" spans="1:26" ht="16" thickTop="1" x14ac:dyDescent="0.35"/>
  </sheetData>
  <mergeCells count="65">
    <mergeCell ref="B10:AA10"/>
    <mergeCell ref="V4:W4"/>
    <mergeCell ref="B5:Z5"/>
    <mergeCell ref="B6:Z6"/>
    <mergeCell ref="B8:Y8"/>
    <mergeCell ref="B9:AA9"/>
    <mergeCell ref="G11:H11"/>
    <mergeCell ref="J11:U11"/>
    <mergeCell ref="A12:A14"/>
    <mergeCell ref="B12:B14"/>
    <mergeCell ref="C12:C14"/>
    <mergeCell ref="D12:D14"/>
    <mergeCell ref="E12:E14"/>
    <mergeCell ref="F12:F14"/>
    <mergeCell ref="G12:G14"/>
    <mergeCell ref="H12:H14"/>
    <mergeCell ref="I12:I14"/>
    <mergeCell ref="J12:U12"/>
    <mergeCell ref="V12:V14"/>
    <mergeCell ref="W12:X12"/>
    <mergeCell ref="Y12:Y14"/>
    <mergeCell ref="AA12:AA14"/>
    <mergeCell ref="J13:L13"/>
    <mergeCell ref="M13:O13"/>
    <mergeCell ref="P13:R13"/>
    <mergeCell ref="S13:U13"/>
    <mergeCell ref="W13:W14"/>
    <mergeCell ref="X13:X14"/>
    <mergeCell ref="Z12:Z14"/>
    <mergeCell ref="A15:A20"/>
    <mergeCell ref="B15:B16"/>
    <mergeCell ref="D15:D17"/>
    <mergeCell ref="E15:E20"/>
    <mergeCell ref="F15:F20"/>
    <mergeCell ref="W15:W20"/>
    <mergeCell ref="X15:X20"/>
    <mergeCell ref="B17:B18"/>
    <mergeCell ref="C17:C18"/>
    <mergeCell ref="B19:B20"/>
    <mergeCell ref="C19:C20"/>
    <mergeCell ref="V15:V20"/>
    <mergeCell ref="V21:V22"/>
    <mergeCell ref="W21:W22"/>
    <mergeCell ref="X21:X22"/>
    <mergeCell ref="A23:A32"/>
    <mergeCell ref="B23:B25"/>
    <mergeCell ref="C23:C25"/>
    <mergeCell ref="D23:D32"/>
    <mergeCell ref="E23:E32"/>
    <mergeCell ref="F23:F32"/>
    <mergeCell ref="V23:V32"/>
    <mergeCell ref="A21:A22"/>
    <mergeCell ref="B21:B22"/>
    <mergeCell ref="C21:C22"/>
    <mergeCell ref="D21:D22"/>
    <mergeCell ref="E21:E22"/>
    <mergeCell ref="F21:F22"/>
    <mergeCell ref="B30:B32"/>
    <mergeCell ref="C30:C32"/>
    <mergeCell ref="W23:W24"/>
    <mergeCell ref="X23:X24"/>
    <mergeCell ref="B26:B27"/>
    <mergeCell ref="C26:C27"/>
    <mergeCell ref="B28:B29"/>
    <mergeCell ref="C28:C29"/>
  </mergeCells>
  <dataValidations count="1">
    <dataValidation type="list" allowBlank="1" showInputMessage="1" showErrorMessage="1" sqref="AA15:AA32">
      <formula1>"Seguimiento,Gasto,Inversión"</formula1>
    </dataValidation>
  </dataValidations>
  <printOptions horizontalCentered="1"/>
  <pageMargins left="0.23622047244094491" right="0.23622047244094491" top="0.43307086614173229" bottom="0.39370078740157483" header="0.31496062992125984" footer="0.19685039370078741"/>
  <pageSetup paperSize="5" scale="37"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showGridLines="0" zoomScale="25" zoomScaleNormal="25" zoomScaleSheetLayoutView="25" workbookViewId="0">
      <selection activeCell="A13" sqref="A13:Z13"/>
    </sheetView>
  </sheetViews>
  <sheetFormatPr baseColWidth="10" defaultColWidth="11.453125" defaultRowHeight="15.5" x14ac:dyDescent="0.35"/>
  <cols>
    <col min="1" max="1" width="8.453125" style="42" customWidth="1"/>
    <col min="2" max="2" width="26.54296875" style="42" customWidth="1"/>
    <col min="3" max="3" width="28.1796875" style="42" customWidth="1"/>
    <col min="4" max="4" width="40.453125" style="42" customWidth="1"/>
    <col min="5" max="7" width="3.54296875" style="43" bestFit="1" customWidth="1"/>
    <col min="8" max="8" width="3.54296875" style="43" customWidth="1"/>
    <col min="9" max="13" width="3.54296875" style="43" bestFit="1" customWidth="1"/>
    <col min="14" max="14" width="5.453125" style="43" customWidth="1"/>
    <col min="15" max="16" width="7.54296875" style="740" customWidth="1"/>
    <col min="17" max="17" width="5.54296875" style="740" customWidth="1"/>
    <col min="18" max="18" width="6.54296875" style="740" customWidth="1"/>
    <col min="19" max="19" width="8.54296875" style="740" customWidth="1"/>
    <col min="20" max="20" width="40.453125" style="42" customWidth="1"/>
    <col min="21" max="21" width="28" style="42" customWidth="1"/>
    <col min="22" max="22" width="18.453125" style="42" customWidth="1"/>
    <col min="23" max="23" width="22.453125" style="42" customWidth="1"/>
    <col min="24" max="24" width="22" style="42" customWidth="1"/>
    <col min="25" max="25" width="25.54296875" style="42" customWidth="1"/>
    <col min="26" max="26" width="19.5429687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X5" s="45">
        <v>2</v>
      </c>
      <c r="Y5" s="45">
        <v>1</v>
      </c>
      <c r="Z5" s="45" t="s">
        <v>485</v>
      </c>
    </row>
    <row r="6" spans="1:26" ht="20.25" customHeight="1" x14ac:dyDescent="0.35">
      <c r="A6" s="1511" t="s">
        <v>9</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row>
    <row r="7" spans="1:26" ht="7.4" customHeight="1" x14ac:dyDescent="0.35">
      <c r="A7" s="255"/>
      <c r="B7" s="255"/>
      <c r="C7" s="255"/>
      <c r="D7" s="255"/>
      <c r="E7" s="554"/>
      <c r="F7" s="554"/>
      <c r="G7" s="554"/>
      <c r="H7" s="554"/>
      <c r="I7" s="554"/>
      <c r="J7" s="554"/>
      <c r="K7" s="554"/>
      <c r="L7" s="554"/>
      <c r="M7" s="554"/>
      <c r="N7" s="554"/>
      <c r="O7" s="554"/>
      <c r="P7" s="554"/>
      <c r="Q7" s="554"/>
      <c r="R7" s="554"/>
      <c r="S7" s="554"/>
      <c r="T7" s="255"/>
      <c r="U7" s="255"/>
      <c r="V7" s="255"/>
      <c r="W7" s="255"/>
      <c r="X7" s="255"/>
      <c r="Y7" s="255"/>
      <c r="Z7" s="255"/>
    </row>
    <row r="8" spans="1:26" x14ac:dyDescent="0.35">
      <c r="A8" s="1512" t="s">
        <v>64</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row>
    <row r="9" spans="1:26" ht="7.4" customHeight="1" x14ac:dyDescent="0.35">
      <c r="A9" s="256"/>
      <c r="B9" s="256"/>
      <c r="C9" s="256"/>
      <c r="D9" s="256"/>
      <c r="E9" s="740"/>
      <c r="F9" s="740"/>
      <c r="G9" s="740"/>
      <c r="H9" s="740"/>
      <c r="I9" s="740"/>
      <c r="J9" s="740"/>
      <c r="K9" s="740"/>
      <c r="L9" s="740"/>
      <c r="M9" s="740"/>
      <c r="N9" s="740"/>
      <c r="T9" s="256"/>
      <c r="U9" s="256"/>
      <c r="V9" s="256"/>
      <c r="W9" s="256"/>
      <c r="X9" s="256"/>
      <c r="Y9" s="256"/>
      <c r="Z9" s="256"/>
    </row>
    <row r="10" spans="1:26" ht="20.25" customHeight="1" x14ac:dyDescent="0.35">
      <c r="A10" s="1513" t="s">
        <v>158</v>
      </c>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row>
    <row r="11" spans="1:26" ht="20.25" customHeight="1" x14ac:dyDescent="0.35">
      <c r="A11" s="1759"/>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row>
    <row r="12" spans="1:26" x14ac:dyDescent="0.35">
      <c r="A12" s="661"/>
      <c r="B12" s="661"/>
      <c r="C12" s="661"/>
      <c r="D12" s="661"/>
      <c r="E12" s="394"/>
      <c r="F12" s="394"/>
      <c r="G12" s="394"/>
      <c r="H12" s="394"/>
      <c r="I12" s="394"/>
      <c r="J12" s="394"/>
      <c r="K12" s="394"/>
      <c r="L12" s="394"/>
      <c r="M12" s="394"/>
      <c r="N12" s="394"/>
      <c r="O12" s="394"/>
      <c r="P12" s="394"/>
      <c r="Q12" s="394"/>
      <c r="R12" s="394"/>
      <c r="S12" s="394"/>
      <c r="T12" s="661"/>
      <c r="U12" s="661"/>
      <c r="V12" s="661"/>
      <c r="W12" s="661"/>
      <c r="X12" s="661"/>
      <c r="Y12" s="661"/>
      <c r="Z12" s="661"/>
    </row>
    <row r="13" spans="1:26" ht="20.25" customHeight="1" x14ac:dyDescent="0.35">
      <c r="A13" s="1514" t="s">
        <v>1397</v>
      </c>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row>
    <row r="14" spans="1:26" ht="14.15" customHeight="1" x14ac:dyDescent="0.35"/>
    <row r="15" spans="1:26" ht="25.4" customHeight="1" x14ac:dyDescent="0.35">
      <c r="A15" s="1515" t="s">
        <v>644</v>
      </c>
      <c r="B15" s="1515"/>
      <c r="C15" s="1515"/>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row>
    <row r="16" spans="1:26" ht="25.4" customHeight="1" x14ac:dyDescent="0.35">
      <c r="A16" s="1668" t="s">
        <v>47</v>
      </c>
      <c r="B16" s="1668"/>
      <c r="C16" s="1668"/>
      <c r="D16" s="1668"/>
      <c r="E16" s="1668"/>
      <c r="F16" s="1668"/>
      <c r="G16" s="1668"/>
      <c r="H16" s="1668"/>
      <c r="I16" s="1668"/>
      <c r="J16" s="1668"/>
      <c r="K16" s="1668"/>
      <c r="L16" s="1668"/>
      <c r="M16" s="1668"/>
      <c r="N16" s="1668"/>
      <c r="O16" s="1668"/>
      <c r="P16" s="1668"/>
      <c r="Q16" s="1668"/>
      <c r="R16" s="1668"/>
      <c r="S16" s="1668"/>
      <c r="T16" s="1668"/>
      <c r="U16" s="1668"/>
      <c r="V16" s="1668"/>
      <c r="W16" s="1668"/>
      <c r="X16" s="1668"/>
      <c r="Y16" s="1668"/>
      <c r="Z16" s="1668"/>
    </row>
    <row r="17" spans="1:26" s="5" customFormat="1" ht="23.15" customHeight="1" x14ac:dyDescent="0.35">
      <c r="A17" s="1517" t="s">
        <v>181</v>
      </c>
      <c r="B17" s="379">
        <v>1</v>
      </c>
      <c r="C17" s="379">
        <v>2</v>
      </c>
      <c r="D17" s="379">
        <v>3</v>
      </c>
      <c r="E17" s="1521" t="s">
        <v>96</v>
      </c>
      <c r="F17" s="1521"/>
      <c r="G17" s="1521"/>
      <c r="H17" s="1521"/>
      <c r="I17" s="1521"/>
      <c r="J17" s="1521"/>
      <c r="K17" s="1521"/>
      <c r="L17" s="1521"/>
      <c r="M17" s="1521"/>
      <c r="N17" s="1521"/>
      <c r="O17" s="1522" t="s">
        <v>97</v>
      </c>
      <c r="P17" s="1522"/>
      <c r="Q17" s="1522"/>
      <c r="R17" s="1522"/>
      <c r="S17" s="1522"/>
      <c r="T17" s="1516" t="s">
        <v>98</v>
      </c>
      <c r="U17" s="1516"/>
      <c r="V17" s="1516"/>
      <c r="W17" s="1516"/>
      <c r="X17" s="1516"/>
      <c r="Y17" s="1516" t="s">
        <v>99</v>
      </c>
      <c r="Z17" s="1516" t="s">
        <v>100</v>
      </c>
    </row>
    <row r="18" spans="1:26" s="6" customFormat="1" ht="23.5" customHeight="1" x14ac:dyDescent="0.35">
      <c r="A18" s="1517"/>
      <c r="B18" s="1517" t="s">
        <v>101</v>
      </c>
      <c r="C18" s="1517" t="s">
        <v>13</v>
      </c>
      <c r="D18" s="1501" t="s">
        <v>102</v>
      </c>
      <c r="E18" s="1524" t="s">
        <v>103</v>
      </c>
      <c r="F18" s="1524"/>
      <c r="G18" s="1524"/>
      <c r="H18" s="1524"/>
      <c r="I18" s="1524"/>
      <c r="J18" s="1524" t="s">
        <v>104</v>
      </c>
      <c r="K18" s="1524"/>
      <c r="L18" s="1524"/>
      <c r="M18" s="1524"/>
      <c r="N18" s="1524"/>
      <c r="O18" s="1525" t="s">
        <v>105</v>
      </c>
      <c r="P18" s="1525"/>
      <c r="Q18" s="1525" t="s">
        <v>106</v>
      </c>
      <c r="R18" s="1525"/>
      <c r="S18" s="1525"/>
      <c r="T18" s="1516" t="s">
        <v>107</v>
      </c>
      <c r="U18" s="1526" t="s">
        <v>108</v>
      </c>
      <c r="V18" s="1516" t="s">
        <v>109</v>
      </c>
      <c r="W18" s="1523" t="s">
        <v>110</v>
      </c>
      <c r="X18" s="1523"/>
      <c r="Y18" s="1516"/>
      <c r="Z18" s="1516"/>
    </row>
    <row r="19" spans="1:26" s="48" customFormat="1" ht="153" customHeight="1" x14ac:dyDescent="0.35">
      <c r="A19" s="1517"/>
      <c r="B19" s="1517"/>
      <c r="C19" s="1517"/>
      <c r="D19" s="1501"/>
      <c r="E19" s="395" t="s">
        <v>111</v>
      </c>
      <c r="F19" s="395" t="s">
        <v>112</v>
      </c>
      <c r="G19" s="395" t="s">
        <v>113</v>
      </c>
      <c r="H19" s="395" t="s">
        <v>114</v>
      </c>
      <c r="I19" s="395" t="s">
        <v>115</v>
      </c>
      <c r="J19" s="395" t="s">
        <v>116</v>
      </c>
      <c r="K19" s="395" t="s">
        <v>117</v>
      </c>
      <c r="L19" s="395" t="s">
        <v>118</v>
      </c>
      <c r="M19" s="395" t="s">
        <v>119</v>
      </c>
      <c r="N19" s="395" t="s">
        <v>120</v>
      </c>
      <c r="O19" s="395" t="s">
        <v>121</v>
      </c>
      <c r="P19" s="395" t="s">
        <v>122</v>
      </c>
      <c r="Q19" s="559" t="s">
        <v>105</v>
      </c>
      <c r="R19" s="395" t="s">
        <v>123</v>
      </c>
      <c r="S19" s="395" t="s">
        <v>124</v>
      </c>
      <c r="T19" s="1516"/>
      <c r="U19" s="1526"/>
      <c r="V19" s="1516"/>
      <c r="W19" s="254" t="s">
        <v>125</v>
      </c>
      <c r="X19" s="254" t="s">
        <v>126</v>
      </c>
      <c r="Y19" s="1516"/>
      <c r="Z19" s="1516"/>
    </row>
    <row r="20" spans="1:26" s="49" customFormat="1" ht="82" customHeight="1" x14ac:dyDescent="0.35">
      <c r="A20" s="1914">
        <v>1</v>
      </c>
      <c r="B20" s="1702" t="s">
        <v>1398</v>
      </c>
      <c r="C20" s="1120" t="s">
        <v>1372</v>
      </c>
      <c r="D20" s="1120" t="s">
        <v>1378</v>
      </c>
      <c r="E20" s="50"/>
      <c r="F20" s="50" t="s">
        <v>66</v>
      </c>
      <c r="G20" s="50" t="s">
        <v>66</v>
      </c>
      <c r="H20" s="50"/>
      <c r="I20" s="50"/>
      <c r="J20" s="50"/>
      <c r="K20" s="50"/>
      <c r="L20" s="50"/>
      <c r="M20" s="50" t="s">
        <v>66</v>
      </c>
      <c r="N20" s="50"/>
      <c r="O20" s="247">
        <v>1</v>
      </c>
      <c r="P20" s="247">
        <v>3</v>
      </c>
      <c r="Q20" s="248">
        <f>IF(O20*P20=0,"",O20*P20)</f>
        <v>3</v>
      </c>
      <c r="R20" s="249">
        <f>IF(Q20="","",VLOOKUP(Q20,$X$1:$Y$6,2,FALSE))</f>
        <v>2</v>
      </c>
      <c r="S20" s="248" t="str">
        <f>IF(R20=1,"Bajo",IF(R20=2,"Medio",IF(R20=3,"Alto","")))</f>
        <v>Medio</v>
      </c>
      <c r="T20" s="1121" t="s">
        <v>1379</v>
      </c>
      <c r="U20" s="119" t="s">
        <v>1377</v>
      </c>
      <c r="V20" s="891" t="s">
        <v>441</v>
      </c>
      <c r="W20" s="524"/>
      <c r="X20" s="888"/>
      <c r="Y20" s="401"/>
      <c r="Z20" s="891"/>
    </row>
    <row r="21" spans="1:26" s="406" customFormat="1" ht="76.5" customHeight="1" x14ac:dyDescent="0.35">
      <c r="A21" s="1914"/>
      <c r="B21" s="1702"/>
      <c r="C21" s="1121" t="s">
        <v>1388</v>
      </c>
      <c r="D21" s="1121" t="s">
        <v>1393</v>
      </c>
      <c r="E21" s="50"/>
      <c r="F21" s="50" t="s">
        <v>66</v>
      </c>
      <c r="G21" s="50" t="s">
        <v>66</v>
      </c>
      <c r="H21" s="662"/>
      <c r="I21" s="662" t="s">
        <v>66</v>
      </c>
      <c r="J21" s="662"/>
      <c r="K21" s="50"/>
      <c r="L21" s="662"/>
      <c r="M21" s="662"/>
      <c r="N21" s="662" t="s">
        <v>66</v>
      </c>
      <c r="O21" s="247">
        <v>2</v>
      </c>
      <c r="P21" s="247">
        <v>2</v>
      </c>
      <c r="Q21" s="248">
        <f>IF(O21*P21=0,"",O21*P21)</f>
        <v>4</v>
      </c>
      <c r="R21" s="249">
        <f>IF(Q21="","",VLOOKUP(Q21,$X$1:$Y$6,2,FALSE))</f>
        <v>2</v>
      </c>
      <c r="S21" s="248" t="str">
        <f>IF(R21=1,"Bajo",IF(R21=2,"Medio",IF(R21=3,"Alto","")))</f>
        <v>Medio</v>
      </c>
      <c r="T21" s="1121" t="s">
        <v>1394</v>
      </c>
      <c r="U21" s="119" t="s">
        <v>1377</v>
      </c>
      <c r="V21" s="1122" t="s">
        <v>412</v>
      </c>
      <c r="W21" s="888"/>
      <c r="X21" s="888"/>
      <c r="Y21" s="514"/>
      <c r="Z21" s="1049"/>
    </row>
    <row r="22" spans="1:26" s="49" customFormat="1" ht="76.5" customHeight="1" x14ac:dyDescent="0.35">
      <c r="A22" s="1914"/>
      <c r="B22" s="1702"/>
      <c r="C22" s="649" t="s">
        <v>480</v>
      </c>
      <c r="D22" s="240" t="s">
        <v>137</v>
      </c>
      <c r="E22" s="246"/>
      <c r="F22" s="50" t="s">
        <v>66</v>
      </c>
      <c r="G22" s="50" t="s">
        <v>66</v>
      </c>
      <c r="H22" s="246"/>
      <c r="I22" s="246"/>
      <c r="J22" s="246"/>
      <c r="K22" s="246"/>
      <c r="L22" s="246"/>
      <c r="M22" s="246"/>
      <c r="N22" s="246"/>
      <c r="O22" s="247">
        <v>1</v>
      </c>
      <c r="P22" s="247">
        <v>3</v>
      </c>
      <c r="Q22" s="248">
        <f>IF(O22*P22=0,"",O22*P22)</f>
        <v>3</v>
      </c>
      <c r="R22" s="249">
        <f>IF(Q22="","",VLOOKUP(Q22,$X$1:$Y$6,2,FALSE))</f>
        <v>2</v>
      </c>
      <c r="S22" s="248" t="str">
        <f>IF(R22=1,"Bajo",IF(R22=2,"Medio",IF(R22=3,"Alto","")))</f>
        <v>Medio</v>
      </c>
      <c r="T22" s="240" t="s">
        <v>138</v>
      </c>
      <c r="U22" s="119" t="s">
        <v>1377</v>
      </c>
      <c r="V22" s="891" t="s">
        <v>139</v>
      </c>
      <c r="W22" s="888"/>
      <c r="X22" s="888"/>
      <c r="Y22" s="514"/>
      <c r="Z22" s="1049"/>
    </row>
  </sheetData>
  <mergeCells count="26">
    <mergeCell ref="A20:A22"/>
    <mergeCell ref="B20:B22"/>
    <mergeCell ref="E18:I18"/>
    <mergeCell ref="J18:N18"/>
    <mergeCell ref="O18:P18"/>
    <mergeCell ref="A16:Z16"/>
    <mergeCell ref="A17:A19"/>
    <mergeCell ref="E17:N17"/>
    <mergeCell ref="O17:S17"/>
    <mergeCell ref="T17:X17"/>
    <mergeCell ref="Y17:Y19"/>
    <mergeCell ref="Z17:Z19"/>
    <mergeCell ref="B18:B19"/>
    <mergeCell ref="C18:C19"/>
    <mergeCell ref="D18:D19"/>
    <mergeCell ref="V18:V19"/>
    <mergeCell ref="W18:X18"/>
    <mergeCell ref="Q18:S18"/>
    <mergeCell ref="T18:T19"/>
    <mergeCell ref="U18:U19"/>
    <mergeCell ref="A15:Z15"/>
    <mergeCell ref="A6:Z6"/>
    <mergeCell ref="A8:Z8"/>
    <mergeCell ref="A10:Z10"/>
    <mergeCell ref="A11:Z11"/>
    <mergeCell ref="A13:Z13"/>
  </mergeCells>
  <conditionalFormatting sqref="O20:O21">
    <cfRule type="expression" dxfId="71" priority="28" stopIfTrue="1">
      <formula>$J20=3</formula>
    </cfRule>
    <cfRule type="expression" dxfId="70" priority="29" stopIfTrue="1">
      <formula>$J20=2</formula>
    </cfRule>
    <cfRule type="expression" dxfId="69" priority="30" stopIfTrue="1">
      <formula>$J20=1</formula>
    </cfRule>
  </conditionalFormatting>
  <conditionalFormatting sqref="P20:P21">
    <cfRule type="expression" dxfId="68" priority="25" stopIfTrue="1">
      <formula>$K20=3</formula>
    </cfRule>
    <cfRule type="expression" dxfId="67" priority="26" stopIfTrue="1">
      <formula>$K20=2</formula>
    </cfRule>
    <cfRule type="expression" dxfId="66" priority="27" stopIfTrue="1">
      <formula>$K20=1</formula>
    </cfRule>
  </conditionalFormatting>
  <conditionalFormatting sqref="R20:S21">
    <cfRule type="expression" dxfId="65" priority="22" stopIfTrue="1">
      <formula>$R20=3</formula>
    </cfRule>
    <cfRule type="expression" dxfId="64" priority="23" stopIfTrue="1">
      <formula>$R20=2</formula>
    </cfRule>
    <cfRule type="expression" dxfId="63" priority="24" stopIfTrue="1">
      <formula>$R20=1</formula>
    </cfRule>
  </conditionalFormatting>
  <conditionalFormatting sqref="O20:O21">
    <cfRule type="expression" dxfId="62" priority="19" stopIfTrue="1">
      <formula>$O20=3</formula>
    </cfRule>
    <cfRule type="expression" dxfId="61" priority="20" stopIfTrue="1">
      <formula>$O20=2</formula>
    </cfRule>
    <cfRule type="expression" dxfId="60" priority="21" stopIfTrue="1">
      <formula>$O20=1</formula>
    </cfRule>
  </conditionalFormatting>
  <conditionalFormatting sqref="P20:P21">
    <cfRule type="expression" dxfId="59" priority="16" stopIfTrue="1">
      <formula>$P20=3</formula>
    </cfRule>
    <cfRule type="expression" dxfId="58" priority="17" stopIfTrue="1">
      <formula>$P20=2</formula>
    </cfRule>
    <cfRule type="expression" dxfId="57" priority="18" stopIfTrue="1">
      <formula>$P20=1</formula>
    </cfRule>
  </conditionalFormatting>
  <conditionalFormatting sqref="O22">
    <cfRule type="expression" dxfId="56" priority="13" stopIfTrue="1">
      <formula>$J22=3</formula>
    </cfRule>
    <cfRule type="expression" dxfId="55" priority="14" stopIfTrue="1">
      <formula>$J22=2</formula>
    </cfRule>
    <cfRule type="expression" dxfId="54" priority="15" stopIfTrue="1">
      <formula>$J22=1</formula>
    </cfRule>
  </conditionalFormatting>
  <conditionalFormatting sqref="P22">
    <cfRule type="expression" dxfId="53" priority="10" stopIfTrue="1">
      <formula>$K22=3</formula>
    </cfRule>
    <cfRule type="expression" dxfId="52" priority="11" stopIfTrue="1">
      <formula>$K22=2</formula>
    </cfRule>
    <cfRule type="expression" dxfId="51" priority="12" stopIfTrue="1">
      <formula>$K22=1</formula>
    </cfRule>
  </conditionalFormatting>
  <conditionalFormatting sqref="R22:S22">
    <cfRule type="expression" dxfId="50" priority="7" stopIfTrue="1">
      <formula>$R22=3</formula>
    </cfRule>
    <cfRule type="expression" dxfId="49" priority="8" stopIfTrue="1">
      <formula>$R22=2</formula>
    </cfRule>
    <cfRule type="expression" dxfId="48" priority="9" stopIfTrue="1">
      <formula>$R22=1</formula>
    </cfRule>
  </conditionalFormatting>
  <conditionalFormatting sqref="O22">
    <cfRule type="expression" dxfId="47" priority="4" stopIfTrue="1">
      <formula>$O22=3</formula>
    </cfRule>
    <cfRule type="expression" dxfId="46" priority="5" stopIfTrue="1">
      <formula>$O22=2</formula>
    </cfRule>
    <cfRule type="expression" dxfId="45" priority="6" stopIfTrue="1">
      <formula>$O22=1</formula>
    </cfRule>
  </conditionalFormatting>
  <conditionalFormatting sqref="P22">
    <cfRule type="expression" dxfId="44" priority="1" stopIfTrue="1">
      <formula>$P22=3</formula>
    </cfRule>
    <cfRule type="expression" dxfId="43" priority="2" stopIfTrue="1">
      <formula>$P22=2</formula>
    </cfRule>
    <cfRule type="expression" dxfId="42" priority="3" stopIfTrue="1">
      <formula>$P22=1</formula>
    </cfRule>
  </conditionalFormatting>
  <dataValidations count="8">
    <dataValidation type="whole" allowBlank="1" showInputMessage="1" showErrorMessage="1" sqref="O20:P22">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allowBlank="1" showInputMessage="1" showErrorMessage="1" promptTitle="RIESGOS:" prompt="Transferir los riesgos identificados en la MER para cada objetivo." sqref="D18:D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NUM:" prompt="Numero de manera consecutiva de los objetivos analizados." sqref="A17"/>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Actividades de Control" prompt="Describir los mecanismos (politicas o procedimientos que aseguran la efectividad de la respuesta al riesgo." sqref="T18"/>
  </dataValidations>
  <pageMargins left="0.25" right="0.25" top="0.43" bottom="0.4" header="0.28000000000000003" footer="0.17"/>
  <pageSetup paperSize="5" scale="4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E32"/>
  <sheetViews>
    <sheetView showGridLines="0" view="pageBreakPreview" zoomScale="40" zoomScaleNormal="50" zoomScaleSheetLayoutView="40" workbookViewId="0">
      <selection activeCell="B7" sqref="B7:Y7"/>
    </sheetView>
  </sheetViews>
  <sheetFormatPr baseColWidth="10" defaultColWidth="10.81640625" defaultRowHeight="15.5" x14ac:dyDescent="0.35"/>
  <cols>
    <col min="1" max="1" width="30" customWidth="1"/>
    <col min="2" max="2" width="19.26953125" customWidth="1"/>
    <col min="3" max="3" width="33.453125" customWidth="1"/>
    <col min="4" max="5" width="11.54296875" customWidth="1"/>
    <col min="6" max="6" width="19.54296875" customWidth="1"/>
    <col min="7" max="7" width="7.26953125" customWidth="1"/>
    <col min="8" max="8" width="32.453125" customWidth="1"/>
    <col min="9" max="9" width="9.7265625" bestFit="1" customWidth="1"/>
    <col min="10" max="11" width="5.7265625" customWidth="1"/>
    <col min="12" max="12" width="6.54296875" customWidth="1"/>
    <col min="13" max="14" width="5.7265625" bestFit="1" customWidth="1"/>
    <col min="15" max="15" width="6.7265625" customWidth="1"/>
    <col min="16" max="17" width="5.7265625" bestFit="1" customWidth="1"/>
    <col min="18" max="18" width="6.54296875" customWidth="1"/>
    <col min="19" max="20" width="5.7265625" bestFit="1" customWidth="1"/>
    <col min="21" max="21" width="6.7265625" customWidth="1"/>
    <col min="22" max="22" width="35.54296875" bestFit="1" customWidth="1"/>
    <col min="23" max="23" width="26.26953125" customWidth="1"/>
    <col min="24" max="24" width="32.453125" customWidth="1"/>
    <col min="25" max="25" width="24.1796875" customWidth="1"/>
    <col min="26" max="26" width="27.26953125" style="1123" customWidth="1"/>
    <col min="27" max="27" width="23.453125" style="1" customWidth="1"/>
    <col min="28" max="28" width="4.453125" style="1123" customWidth="1"/>
    <col min="29" max="16384" width="10.81640625" style="1123"/>
  </cols>
  <sheetData>
    <row r="2" spans="1:187" ht="18" x14ac:dyDescent="0.4">
      <c r="V2" s="26"/>
      <c r="W2" s="1"/>
    </row>
    <row r="3" spans="1:187" ht="18" x14ac:dyDescent="0.4">
      <c r="V3" s="26"/>
      <c r="W3" s="1"/>
    </row>
    <row r="4" spans="1:187" ht="18" x14ac:dyDescent="0.4">
      <c r="V4" s="26"/>
      <c r="W4" s="1"/>
    </row>
    <row r="5" spans="1:187" s="1124" customFormat="1" ht="20.5" x14ac:dyDescent="0.45">
      <c r="A5" s="1706" t="s">
        <v>9</v>
      </c>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AA5" s="431"/>
    </row>
    <row r="6" spans="1:187" s="1124" customFormat="1" ht="20.5" x14ac:dyDescent="0.45">
      <c r="A6" s="1706" t="s">
        <v>404</v>
      </c>
      <c r="B6" s="1706"/>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AA6" s="431"/>
    </row>
    <row r="7" spans="1:187" s="25" customFormat="1" ht="35.25" customHeight="1" x14ac:dyDescent="0.45">
      <c r="A7" s="1125" t="s">
        <v>10</v>
      </c>
      <c r="B7" s="1951" t="s">
        <v>1399</v>
      </c>
      <c r="C7" s="1952"/>
      <c r="D7" s="1952"/>
      <c r="E7" s="1952"/>
      <c r="F7" s="1952"/>
      <c r="G7" s="1952"/>
      <c r="H7" s="1952"/>
      <c r="I7" s="1952"/>
      <c r="J7" s="1952"/>
      <c r="K7" s="1952"/>
      <c r="L7" s="1952"/>
      <c r="M7" s="1952"/>
      <c r="N7" s="1952"/>
      <c r="O7" s="1952"/>
      <c r="P7" s="1952"/>
      <c r="Q7" s="1952"/>
      <c r="R7" s="1952"/>
      <c r="S7" s="1952"/>
      <c r="T7" s="1952"/>
      <c r="U7" s="1952"/>
      <c r="V7" s="1952"/>
      <c r="W7" s="1952"/>
      <c r="X7" s="1952"/>
      <c r="Y7" s="1953"/>
      <c r="AA7" s="431"/>
    </row>
    <row r="8" spans="1:187" s="25" customFormat="1" ht="15.75" customHeight="1" x14ac:dyDescent="0.35">
      <c r="A8" s="573" t="s">
        <v>1400</v>
      </c>
      <c r="B8" s="1939" t="s">
        <v>654</v>
      </c>
      <c r="C8" s="1939"/>
      <c r="D8" s="1939"/>
      <c r="E8" s="1939"/>
      <c r="F8" s="1939"/>
      <c r="G8" s="1939"/>
      <c r="H8" s="1939"/>
      <c r="I8" s="1939"/>
      <c r="J8" s="1939"/>
      <c r="K8" s="1939"/>
      <c r="L8" s="1939"/>
      <c r="M8" s="1939"/>
      <c r="N8" s="1939"/>
      <c r="O8" s="1939"/>
      <c r="P8" s="1939"/>
      <c r="Q8" s="1939"/>
      <c r="R8" s="1939"/>
      <c r="S8" s="1939"/>
      <c r="T8" s="1939"/>
      <c r="U8" s="1939"/>
      <c r="V8" s="1939"/>
      <c r="W8" s="1939"/>
      <c r="X8" s="1939"/>
      <c r="Y8" s="1939"/>
      <c r="Z8" s="1939"/>
      <c r="AA8" s="1939"/>
    </row>
    <row r="9" spans="1:187" s="25" customFormat="1" ht="31.5" customHeight="1" x14ac:dyDescent="0.35">
      <c r="A9" s="717" t="s">
        <v>31</v>
      </c>
      <c r="B9" s="1651" t="s">
        <v>1401</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row>
    <row r="10" spans="1:187" s="5" customFormat="1" ht="15" customHeight="1" x14ac:dyDescent="0.35">
      <c r="A10" s="379">
        <v>1</v>
      </c>
      <c r="B10" s="379">
        <v>2</v>
      </c>
      <c r="C10" s="379">
        <v>3</v>
      </c>
      <c r="D10" s="379">
        <v>4</v>
      </c>
      <c r="E10" s="379">
        <v>5</v>
      </c>
      <c r="F10" s="379">
        <v>6</v>
      </c>
      <c r="G10" s="1580">
        <v>7</v>
      </c>
      <c r="H10" s="1580"/>
      <c r="I10" s="379">
        <v>8</v>
      </c>
      <c r="J10" s="1580">
        <v>9</v>
      </c>
      <c r="K10" s="1580"/>
      <c r="L10" s="1580"/>
      <c r="M10" s="1580"/>
      <c r="N10" s="1580"/>
      <c r="O10" s="1580"/>
      <c r="P10" s="1580"/>
      <c r="Q10" s="1580"/>
      <c r="R10" s="1580"/>
      <c r="S10" s="1580"/>
      <c r="T10" s="1580"/>
      <c r="U10" s="1580"/>
      <c r="V10" s="379">
        <v>10</v>
      </c>
      <c r="W10" s="379">
        <v>11</v>
      </c>
      <c r="X10" s="379">
        <v>12</v>
      </c>
      <c r="Y10" s="379">
        <v>13</v>
      </c>
      <c r="Z10" s="379">
        <v>14</v>
      </c>
      <c r="AA10" s="379">
        <v>15</v>
      </c>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row>
    <row r="11" spans="1:187" s="56" customFormat="1" ht="15.75" customHeight="1" x14ac:dyDescent="0.35">
      <c r="A11" s="1517" t="s">
        <v>13</v>
      </c>
      <c r="B11" s="1517" t="s">
        <v>14</v>
      </c>
      <c r="C11" s="1517" t="s">
        <v>15</v>
      </c>
      <c r="D11" s="1501" t="s">
        <v>149</v>
      </c>
      <c r="E11" s="1571" t="s">
        <v>183</v>
      </c>
      <c r="F11" s="1501" t="s">
        <v>18</v>
      </c>
      <c r="G11" s="1732" t="s">
        <v>181</v>
      </c>
      <c r="H11" s="1517" t="s">
        <v>16</v>
      </c>
      <c r="I11" s="1571" t="s">
        <v>183</v>
      </c>
      <c r="J11" s="1585" t="s">
        <v>46</v>
      </c>
      <c r="K11" s="1585"/>
      <c r="L11" s="1585"/>
      <c r="M11" s="1585"/>
      <c r="N11" s="1585"/>
      <c r="O11" s="1585"/>
      <c r="P11" s="1585"/>
      <c r="Q11" s="1585"/>
      <c r="R11" s="1585"/>
      <c r="S11" s="1585"/>
      <c r="T11" s="1585"/>
      <c r="U11" s="1585"/>
      <c r="V11" s="1517" t="s">
        <v>17</v>
      </c>
      <c r="W11" s="1501" t="s">
        <v>47</v>
      </c>
      <c r="X11" s="1501"/>
      <c r="Y11" s="1586" t="s">
        <v>19</v>
      </c>
      <c r="Z11" s="1586" t="s">
        <v>20</v>
      </c>
      <c r="AA11" s="1501" t="s">
        <v>184</v>
      </c>
    </row>
    <row r="12" spans="1:187" s="48" customFormat="1" ht="15" x14ac:dyDescent="0.35">
      <c r="A12" s="1517"/>
      <c r="B12" s="1517"/>
      <c r="C12" s="1517"/>
      <c r="D12" s="1501"/>
      <c r="E12" s="1572"/>
      <c r="F12" s="1501"/>
      <c r="G12" s="1732"/>
      <c r="H12" s="1517"/>
      <c r="I12" s="1572"/>
      <c r="J12" s="1517" t="s">
        <v>21</v>
      </c>
      <c r="K12" s="1517"/>
      <c r="L12" s="1517"/>
      <c r="M12" s="1517" t="s">
        <v>22</v>
      </c>
      <c r="N12" s="1517"/>
      <c r="O12" s="1517"/>
      <c r="P12" s="1517" t="s">
        <v>23</v>
      </c>
      <c r="Q12" s="1517"/>
      <c r="R12" s="1517"/>
      <c r="S12" s="1517" t="s">
        <v>24</v>
      </c>
      <c r="T12" s="1517"/>
      <c r="U12" s="1517"/>
      <c r="V12" s="1517"/>
      <c r="W12" s="1501" t="s">
        <v>48</v>
      </c>
      <c r="X12" s="1501" t="s">
        <v>49</v>
      </c>
      <c r="Y12" s="1586"/>
      <c r="Z12" s="1586"/>
      <c r="AA12" s="1501"/>
    </row>
    <row r="13" spans="1:187" s="48" customFormat="1" ht="15" x14ac:dyDescent="0.35">
      <c r="A13" s="1517"/>
      <c r="B13" s="1517"/>
      <c r="C13" s="1517"/>
      <c r="D13" s="1501"/>
      <c r="E13" s="1573"/>
      <c r="F13" s="1501"/>
      <c r="G13" s="1732"/>
      <c r="H13" s="1517"/>
      <c r="I13" s="1573"/>
      <c r="J13" s="378" t="s">
        <v>0</v>
      </c>
      <c r="K13" s="378" t="s">
        <v>1</v>
      </c>
      <c r="L13" s="378" t="s">
        <v>2</v>
      </c>
      <c r="M13" s="378" t="s">
        <v>3</v>
      </c>
      <c r="N13" s="378" t="s">
        <v>2</v>
      </c>
      <c r="O13" s="378" t="s">
        <v>4</v>
      </c>
      <c r="P13" s="378" t="s">
        <v>25</v>
      </c>
      <c r="Q13" s="378" t="s">
        <v>3</v>
      </c>
      <c r="R13" s="378" t="s">
        <v>5</v>
      </c>
      <c r="S13" s="378" t="s">
        <v>6</v>
      </c>
      <c r="T13" s="378" t="s">
        <v>7</v>
      </c>
      <c r="U13" s="378" t="s">
        <v>8</v>
      </c>
      <c r="V13" s="1517"/>
      <c r="W13" s="1501"/>
      <c r="X13" s="1501"/>
      <c r="Y13" s="1586"/>
      <c r="Z13" s="1586"/>
      <c r="AA13" s="1501"/>
    </row>
    <row r="14" spans="1:187" ht="70.5" customHeight="1" x14ac:dyDescent="0.35">
      <c r="A14" s="1479" t="s">
        <v>1402</v>
      </c>
      <c r="B14" s="1479" t="s">
        <v>1403</v>
      </c>
      <c r="C14" s="1713" t="s">
        <v>1404</v>
      </c>
      <c r="D14" s="1598" t="s">
        <v>1405</v>
      </c>
      <c r="E14" s="1709">
        <v>0.85</v>
      </c>
      <c r="F14" s="1557" t="s">
        <v>1406</v>
      </c>
      <c r="G14" s="1071">
        <v>1</v>
      </c>
      <c r="H14" s="244" t="s">
        <v>1407</v>
      </c>
      <c r="I14" s="1126">
        <v>0.1</v>
      </c>
      <c r="J14" s="1127"/>
      <c r="K14" s="1127"/>
      <c r="L14" s="1128">
        <v>1</v>
      </c>
      <c r="M14" s="1127"/>
      <c r="N14" s="1127"/>
      <c r="O14" s="1128">
        <v>1</v>
      </c>
      <c r="P14" s="1127"/>
      <c r="Q14" s="1127"/>
      <c r="R14" s="1128">
        <v>1</v>
      </c>
      <c r="S14" s="1127"/>
      <c r="T14" s="1127"/>
      <c r="U14" s="1128">
        <v>1</v>
      </c>
      <c r="V14" s="1745" t="s">
        <v>1408</v>
      </c>
      <c r="W14" s="1694" t="s">
        <v>1409</v>
      </c>
      <c r="X14" s="1927" t="s">
        <v>1410</v>
      </c>
      <c r="Y14" s="1129"/>
      <c r="Z14" s="1129"/>
      <c r="AA14" s="1130" t="s">
        <v>1135</v>
      </c>
    </row>
    <row r="15" spans="1:187" ht="50.5" customHeight="1" x14ac:dyDescent="0.35">
      <c r="A15" s="1480"/>
      <c r="B15" s="1480"/>
      <c r="C15" s="2042"/>
      <c r="D15" s="1599"/>
      <c r="E15" s="1710"/>
      <c r="F15" s="1558"/>
      <c r="G15" s="1071">
        <v>2</v>
      </c>
      <c r="H15" s="374" t="s">
        <v>1411</v>
      </c>
      <c r="I15" s="1126">
        <v>0.15</v>
      </c>
      <c r="J15" s="1128">
        <v>1</v>
      </c>
      <c r="K15" s="1127"/>
      <c r="L15" s="1127"/>
      <c r="M15" s="1127"/>
      <c r="N15" s="1127"/>
      <c r="O15" s="1127"/>
      <c r="P15" s="1127"/>
      <c r="Q15" s="1127"/>
      <c r="R15" s="1127"/>
      <c r="S15" s="1127"/>
      <c r="T15" s="1127"/>
      <c r="U15" s="1127"/>
      <c r="V15" s="1746"/>
      <c r="W15" s="2044"/>
      <c r="X15" s="1928"/>
      <c r="Y15" s="371"/>
      <c r="Z15" s="921"/>
      <c r="AA15" s="1130" t="s">
        <v>1135</v>
      </c>
    </row>
    <row r="16" spans="1:187" ht="46.5" customHeight="1" x14ac:dyDescent="0.35">
      <c r="A16" s="1480"/>
      <c r="B16" s="1481"/>
      <c r="C16" s="2043"/>
      <c r="D16" s="1641"/>
      <c r="E16" s="1710"/>
      <c r="F16" s="1558"/>
      <c r="G16" s="1071">
        <v>3</v>
      </c>
      <c r="H16" s="1131" t="s">
        <v>1412</v>
      </c>
      <c r="I16" s="1132">
        <v>0.15</v>
      </c>
      <c r="J16" s="1128">
        <v>1</v>
      </c>
      <c r="K16" s="536"/>
      <c r="L16" s="536"/>
      <c r="M16" s="536"/>
      <c r="N16" s="536"/>
      <c r="O16" s="536"/>
      <c r="P16" s="536"/>
      <c r="Q16" s="536"/>
      <c r="R16" s="536"/>
      <c r="S16" s="536"/>
      <c r="T16" s="536"/>
      <c r="U16" s="536"/>
      <c r="V16" s="1746"/>
      <c r="W16" s="2044"/>
      <c r="X16" s="1928"/>
      <c r="Y16" s="371"/>
      <c r="Z16" s="1133"/>
      <c r="AA16" s="1130" t="s">
        <v>1135</v>
      </c>
    </row>
    <row r="17" spans="1:35" ht="62.25" customHeight="1" x14ac:dyDescent="0.35">
      <c r="A17" s="1480"/>
      <c r="B17" s="1479" t="s">
        <v>1413</v>
      </c>
      <c r="C17" s="2046" t="s">
        <v>1414</v>
      </c>
      <c r="D17" s="1598" t="s">
        <v>1415</v>
      </c>
      <c r="E17" s="1710"/>
      <c r="F17" s="1558"/>
      <c r="G17" s="1071">
        <v>4</v>
      </c>
      <c r="H17" s="1134" t="s">
        <v>1416</v>
      </c>
      <c r="I17" s="1132">
        <v>0.1</v>
      </c>
      <c r="J17" s="1128">
        <v>1</v>
      </c>
      <c r="K17" s="1135"/>
      <c r="L17" s="1135"/>
      <c r="M17" s="1135"/>
      <c r="N17" s="1135"/>
      <c r="O17" s="1135"/>
      <c r="P17" s="1135"/>
      <c r="Q17" s="1135"/>
      <c r="R17" s="1135"/>
      <c r="S17" s="1135"/>
      <c r="T17" s="1135"/>
      <c r="U17" s="1135"/>
      <c r="V17" s="1746"/>
      <c r="W17" s="2044"/>
      <c r="X17" s="1928"/>
      <c r="Y17" s="1129"/>
      <c r="Z17" s="1129"/>
      <c r="AA17" s="1130" t="s">
        <v>1135</v>
      </c>
    </row>
    <row r="18" spans="1:35" ht="48.75" customHeight="1" x14ac:dyDescent="0.35">
      <c r="A18" s="1480"/>
      <c r="B18" s="1480"/>
      <c r="C18" s="2047"/>
      <c r="D18" s="1599"/>
      <c r="E18" s="1710"/>
      <c r="F18" s="1558"/>
      <c r="G18" s="1071">
        <v>5</v>
      </c>
      <c r="H18" s="1136" t="s">
        <v>1417</v>
      </c>
      <c r="I18" s="779">
        <v>0.4</v>
      </c>
      <c r="J18" s="1128">
        <v>1</v>
      </c>
      <c r="K18" s="1128">
        <v>1</v>
      </c>
      <c r="L18" s="1128">
        <v>1</v>
      </c>
      <c r="M18" s="1128">
        <v>1</v>
      </c>
      <c r="N18" s="1128">
        <v>1</v>
      </c>
      <c r="O18" s="1128">
        <v>1</v>
      </c>
      <c r="P18" s="1128">
        <v>1</v>
      </c>
      <c r="Q18" s="1128">
        <v>1</v>
      </c>
      <c r="R18" s="1128">
        <v>1</v>
      </c>
      <c r="S18" s="1128">
        <v>1</v>
      </c>
      <c r="T18" s="1128">
        <v>1</v>
      </c>
      <c r="U18" s="1128">
        <v>1</v>
      </c>
      <c r="V18" s="1746"/>
      <c r="W18" s="2044"/>
      <c r="X18" s="1928"/>
      <c r="Y18" s="333" t="s">
        <v>1418</v>
      </c>
      <c r="Z18" s="178">
        <v>180000</v>
      </c>
      <c r="AA18" s="1130" t="s">
        <v>1169</v>
      </c>
    </row>
    <row r="19" spans="1:35" s="981" customFormat="1" ht="63.75" customHeight="1" x14ac:dyDescent="0.35">
      <c r="A19" s="1481"/>
      <c r="B19" s="1481"/>
      <c r="C19" s="2048"/>
      <c r="D19" s="1641"/>
      <c r="E19" s="1710"/>
      <c r="F19" s="1559"/>
      <c r="G19" s="1071">
        <v>6</v>
      </c>
      <c r="H19" s="1136" t="s">
        <v>1419</v>
      </c>
      <c r="I19" s="1126">
        <v>0.1</v>
      </c>
      <c r="J19" s="536"/>
      <c r="K19" s="1135"/>
      <c r="L19" s="1128">
        <v>1</v>
      </c>
      <c r="M19" s="1135"/>
      <c r="N19" s="1135"/>
      <c r="O19" s="1128">
        <v>1</v>
      </c>
      <c r="P19" s="1137"/>
      <c r="Q19" s="1137"/>
      <c r="R19" s="1128">
        <v>1</v>
      </c>
      <c r="S19" s="1137"/>
      <c r="T19" s="1137"/>
      <c r="U19" s="1128">
        <v>1</v>
      </c>
      <c r="V19" s="1747"/>
      <c r="W19" s="2045"/>
      <c r="X19" s="1929"/>
      <c r="Y19" s="578"/>
      <c r="Z19" s="1138"/>
      <c r="AA19" s="1130" t="s">
        <v>1135</v>
      </c>
    </row>
    <row r="20" spans="1:35" s="1" customFormat="1" ht="45.75" customHeight="1" x14ac:dyDescent="0.35">
      <c r="A20" s="1563" t="s">
        <v>535</v>
      </c>
      <c r="B20" s="1681" t="s">
        <v>1123</v>
      </c>
      <c r="C20" s="1691" t="s">
        <v>195</v>
      </c>
      <c r="D20" s="1567"/>
      <c r="E20" s="1631">
        <v>0.15</v>
      </c>
      <c r="F20" s="1622" t="s">
        <v>257</v>
      </c>
      <c r="G20" s="1071">
        <v>7</v>
      </c>
      <c r="H20" s="1136" t="s">
        <v>26</v>
      </c>
      <c r="I20" s="1126">
        <v>0.13</v>
      </c>
      <c r="J20" s="1128"/>
      <c r="K20" s="1128"/>
      <c r="L20" s="1128"/>
      <c r="M20" s="1128"/>
      <c r="N20" s="1128"/>
      <c r="O20" s="1128"/>
      <c r="P20" s="1128">
        <v>0.5</v>
      </c>
      <c r="Q20" s="1128">
        <v>1</v>
      </c>
      <c r="R20" s="1128"/>
      <c r="S20" s="1128"/>
      <c r="T20" s="1128"/>
      <c r="U20" s="1128"/>
      <c r="V20" s="1675" t="s">
        <v>1408</v>
      </c>
      <c r="W20" s="1678" t="s">
        <v>137</v>
      </c>
      <c r="X20" s="1678" t="s">
        <v>138</v>
      </c>
      <c r="Y20" s="460"/>
      <c r="Z20" s="461"/>
      <c r="AA20" s="1130" t="s">
        <v>1135</v>
      </c>
      <c r="AB20" s="2"/>
      <c r="AC20" s="2"/>
      <c r="AD20" s="2"/>
      <c r="AE20" s="2"/>
      <c r="AF20" s="2"/>
      <c r="AG20" s="2"/>
      <c r="AH20" s="2"/>
      <c r="AI20" s="2"/>
    </row>
    <row r="21" spans="1:35" s="2" customFormat="1" ht="45.75" customHeight="1" x14ac:dyDescent="0.4">
      <c r="A21" s="1563"/>
      <c r="B21" s="1681"/>
      <c r="C21" s="1691"/>
      <c r="D21" s="1568"/>
      <c r="E21" s="1632"/>
      <c r="F21" s="1623"/>
      <c r="G21" s="1071">
        <v>8</v>
      </c>
      <c r="H21" s="1136" t="s">
        <v>27</v>
      </c>
      <c r="I21" s="1126">
        <v>0.1</v>
      </c>
      <c r="J21" s="1128"/>
      <c r="K21" s="1128"/>
      <c r="L21" s="1128"/>
      <c r="M21" s="1128"/>
      <c r="N21" s="1128"/>
      <c r="O21" s="1128"/>
      <c r="P21" s="1128">
        <v>0.5</v>
      </c>
      <c r="Q21" s="1128">
        <v>1</v>
      </c>
      <c r="R21" s="1128"/>
      <c r="S21" s="1128"/>
      <c r="T21" s="1128"/>
      <c r="U21" s="1128"/>
      <c r="V21" s="1676"/>
      <c r="W21" s="1679"/>
      <c r="X21" s="1679"/>
      <c r="Y21" s="289"/>
      <c r="Z21" s="463"/>
      <c r="AA21" s="1130" t="s">
        <v>1135</v>
      </c>
    </row>
    <row r="22" spans="1:35" s="2" customFormat="1" ht="45.75" customHeight="1" x14ac:dyDescent="0.4">
      <c r="A22" s="1563"/>
      <c r="B22" s="1681"/>
      <c r="C22" s="1691"/>
      <c r="D22" s="1568"/>
      <c r="E22" s="1632"/>
      <c r="F22" s="1623"/>
      <c r="G22" s="1071">
        <v>9</v>
      </c>
      <c r="H22" s="1136" t="s">
        <v>28</v>
      </c>
      <c r="I22" s="1126">
        <v>0.1</v>
      </c>
      <c r="J22" s="1128"/>
      <c r="K22" s="1128"/>
      <c r="L22" s="1128"/>
      <c r="M22" s="1128"/>
      <c r="N22" s="1128"/>
      <c r="O22" s="1128"/>
      <c r="P22" s="1128">
        <v>0.5</v>
      </c>
      <c r="Q22" s="1128">
        <v>1</v>
      </c>
      <c r="R22" s="1128"/>
      <c r="S22" s="1128"/>
      <c r="T22" s="1128"/>
      <c r="U22" s="1128"/>
      <c r="V22" s="1676"/>
      <c r="W22" s="1679"/>
      <c r="X22" s="1679"/>
      <c r="Y22" s="289"/>
      <c r="Z22" s="463"/>
      <c r="AA22" s="1130" t="s">
        <v>1135</v>
      </c>
    </row>
    <row r="23" spans="1:35" s="2" customFormat="1" ht="45.75" customHeight="1" x14ac:dyDescent="0.4">
      <c r="A23" s="1563"/>
      <c r="B23" s="1681" t="s">
        <v>538</v>
      </c>
      <c r="C23" s="1682">
        <v>0.98</v>
      </c>
      <c r="D23" s="1568"/>
      <c r="E23" s="1632"/>
      <c r="F23" s="1623"/>
      <c r="G23" s="1071">
        <v>10</v>
      </c>
      <c r="H23" s="1136" t="s">
        <v>156</v>
      </c>
      <c r="I23" s="1126">
        <v>0.15</v>
      </c>
      <c r="J23" s="1128"/>
      <c r="K23" s="1128"/>
      <c r="L23" s="1128"/>
      <c r="M23" s="1128"/>
      <c r="N23" s="1128"/>
      <c r="O23" s="1128"/>
      <c r="P23" s="1128"/>
      <c r="Q23" s="1128"/>
      <c r="R23" s="1128"/>
      <c r="S23" s="1128"/>
      <c r="T23" s="1128"/>
      <c r="U23" s="1128">
        <v>1</v>
      </c>
      <c r="V23" s="1676"/>
      <c r="W23" s="1679"/>
      <c r="X23" s="1679"/>
      <c r="Y23" s="289"/>
      <c r="Z23" s="463"/>
      <c r="AA23" s="1130" t="s">
        <v>1135</v>
      </c>
    </row>
    <row r="24" spans="1:35" s="2" customFormat="1" ht="45.75" customHeight="1" x14ac:dyDescent="0.4">
      <c r="A24" s="1563"/>
      <c r="B24" s="1681"/>
      <c r="C24" s="1682"/>
      <c r="D24" s="1568"/>
      <c r="E24" s="1632"/>
      <c r="F24" s="1623"/>
      <c r="G24" s="1071">
        <v>11</v>
      </c>
      <c r="H24" s="1136" t="s">
        <v>235</v>
      </c>
      <c r="I24" s="1126">
        <v>0.02</v>
      </c>
      <c r="J24" s="1128"/>
      <c r="K24" s="1128"/>
      <c r="L24" s="1128"/>
      <c r="M24" s="1128"/>
      <c r="N24" s="1128"/>
      <c r="O24" s="1128"/>
      <c r="P24" s="1128"/>
      <c r="Q24" s="1128"/>
      <c r="R24" s="1128"/>
      <c r="S24" s="1128"/>
      <c r="T24" s="1128"/>
      <c r="U24" s="1128">
        <v>1</v>
      </c>
      <c r="V24" s="1676"/>
      <c r="W24" s="1679"/>
      <c r="X24" s="1679"/>
      <c r="Y24" s="289"/>
      <c r="Z24" s="463"/>
      <c r="AA24" s="1130" t="s">
        <v>1135</v>
      </c>
    </row>
    <row r="25" spans="1:35" s="2" customFormat="1" ht="45.75" customHeight="1" x14ac:dyDescent="0.4">
      <c r="A25" s="1563"/>
      <c r="B25" s="1678" t="s">
        <v>539</v>
      </c>
      <c r="C25" s="1683" t="s">
        <v>157</v>
      </c>
      <c r="D25" s="1568"/>
      <c r="E25" s="1632"/>
      <c r="F25" s="1623"/>
      <c r="G25" s="1071">
        <v>12</v>
      </c>
      <c r="H25" s="1136" t="s">
        <v>29</v>
      </c>
      <c r="I25" s="1126">
        <v>0.1</v>
      </c>
      <c r="J25" s="1128"/>
      <c r="K25" s="1128"/>
      <c r="L25" s="1128">
        <v>1</v>
      </c>
      <c r="M25" s="1128"/>
      <c r="N25" s="1128"/>
      <c r="O25" s="1128">
        <v>1</v>
      </c>
      <c r="P25" s="1128"/>
      <c r="Q25" s="1128"/>
      <c r="R25" s="1128">
        <v>1</v>
      </c>
      <c r="S25" s="1128"/>
      <c r="T25" s="1128"/>
      <c r="U25" s="1128">
        <v>1</v>
      </c>
      <c r="V25" s="1676"/>
      <c r="W25" s="1679"/>
      <c r="X25" s="1679"/>
      <c r="Y25" s="289"/>
      <c r="Z25" s="463"/>
      <c r="AA25" s="1130" t="s">
        <v>1135</v>
      </c>
    </row>
    <row r="26" spans="1:35" s="2" customFormat="1" ht="45.75" customHeight="1" x14ac:dyDescent="0.4">
      <c r="A26" s="1563"/>
      <c r="B26" s="1680"/>
      <c r="C26" s="1684"/>
      <c r="D26" s="1568"/>
      <c r="E26" s="1632"/>
      <c r="F26" s="1623"/>
      <c r="G26" s="1071">
        <v>13</v>
      </c>
      <c r="H26" s="1136" t="s">
        <v>236</v>
      </c>
      <c r="I26" s="1126">
        <v>0.05</v>
      </c>
      <c r="J26" s="1128"/>
      <c r="K26" s="1128"/>
      <c r="L26" s="1128"/>
      <c r="M26" s="1128"/>
      <c r="N26" s="1128"/>
      <c r="O26" s="1128"/>
      <c r="P26" s="1128"/>
      <c r="Q26" s="1128"/>
      <c r="R26" s="1128"/>
      <c r="S26" s="1128"/>
      <c r="T26" s="1128">
        <v>1</v>
      </c>
      <c r="U26" s="1128"/>
      <c r="V26" s="1676"/>
      <c r="W26" s="1679"/>
      <c r="X26" s="1679"/>
      <c r="Y26" s="289"/>
      <c r="Z26" s="463"/>
      <c r="AA26" s="1130" t="s">
        <v>1135</v>
      </c>
    </row>
    <row r="27" spans="1:35" s="2" customFormat="1" ht="45.75" customHeight="1" x14ac:dyDescent="0.4">
      <c r="A27" s="1563"/>
      <c r="B27" s="1685" t="s">
        <v>540</v>
      </c>
      <c r="C27" s="1688">
        <v>1</v>
      </c>
      <c r="D27" s="1568"/>
      <c r="E27" s="1632"/>
      <c r="F27" s="1623"/>
      <c r="G27" s="1071">
        <v>14</v>
      </c>
      <c r="H27" s="1136" t="s">
        <v>30</v>
      </c>
      <c r="I27" s="1126">
        <v>0.1</v>
      </c>
      <c r="J27" s="1128">
        <v>1</v>
      </c>
      <c r="K27" s="1128"/>
      <c r="L27" s="1128"/>
      <c r="M27" s="1128">
        <v>1</v>
      </c>
      <c r="N27" s="1128"/>
      <c r="O27" s="1128"/>
      <c r="P27" s="1128">
        <v>1</v>
      </c>
      <c r="Q27" s="1128"/>
      <c r="R27" s="1128"/>
      <c r="S27" s="1128">
        <v>1</v>
      </c>
      <c r="T27" s="1128"/>
      <c r="U27" s="1128"/>
      <c r="V27" s="1676"/>
      <c r="W27" s="1679"/>
      <c r="X27" s="1679"/>
      <c r="Y27" s="289"/>
      <c r="Z27" s="463"/>
      <c r="AA27" s="1130" t="s">
        <v>1135</v>
      </c>
    </row>
    <row r="28" spans="1:35" s="2" customFormat="1" ht="57.75" customHeight="1" x14ac:dyDescent="0.4">
      <c r="A28" s="1563"/>
      <c r="B28" s="1686"/>
      <c r="C28" s="1689"/>
      <c r="D28" s="1568"/>
      <c r="E28" s="1632"/>
      <c r="F28" s="1623"/>
      <c r="G28" s="1071">
        <v>15</v>
      </c>
      <c r="H28" s="1136" t="s">
        <v>179</v>
      </c>
      <c r="I28" s="1126">
        <v>0.1</v>
      </c>
      <c r="J28" s="1128">
        <v>1</v>
      </c>
      <c r="K28" s="1128"/>
      <c r="L28" s="1128"/>
      <c r="M28" s="1128">
        <v>1</v>
      </c>
      <c r="N28" s="1128"/>
      <c r="O28" s="1128"/>
      <c r="P28" s="1128">
        <v>1</v>
      </c>
      <c r="Q28" s="1128"/>
      <c r="R28" s="1128"/>
      <c r="S28" s="1128">
        <v>1</v>
      </c>
      <c r="T28" s="1128"/>
      <c r="U28" s="1128"/>
      <c r="V28" s="1676"/>
      <c r="W28" s="1679"/>
      <c r="X28" s="1679"/>
      <c r="Y28" s="289"/>
      <c r="Z28" s="463"/>
      <c r="AA28" s="1130" t="s">
        <v>1135</v>
      </c>
    </row>
    <row r="29" spans="1:35" s="2" customFormat="1" ht="45.75" customHeight="1" x14ac:dyDescent="0.4">
      <c r="A29" s="1563"/>
      <c r="B29" s="1687"/>
      <c r="C29" s="1690"/>
      <c r="D29" s="1630"/>
      <c r="E29" s="1633"/>
      <c r="F29" s="1624"/>
      <c r="G29" s="1071">
        <v>16</v>
      </c>
      <c r="H29" s="1139" t="s">
        <v>180</v>
      </c>
      <c r="I29" s="1126">
        <v>0.15</v>
      </c>
      <c r="J29" s="1128">
        <v>1</v>
      </c>
      <c r="K29" s="1128"/>
      <c r="L29" s="1128"/>
      <c r="M29" s="1128">
        <v>1</v>
      </c>
      <c r="N29" s="1128"/>
      <c r="O29" s="1128"/>
      <c r="P29" s="1128">
        <v>1</v>
      </c>
      <c r="Q29" s="1128"/>
      <c r="R29" s="1128"/>
      <c r="S29" s="1128">
        <v>1</v>
      </c>
      <c r="T29" s="1128"/>
      <c r="U29" s="1128"/>
      <c r="V29" s="1677"/>
      <c r="W29" s="1680"/>
      <c r="X29" s="1680"/>
      <c r="Y29" s="289"/>
      <c r="Z29" s="290"/>
      <c r="AA29" s="1130" t="s">
        <v>1135</v>
      </c>
    </row>
    <row r="30" spans="1:35" s="2" customFormat="1" ht="18.5" thickBot="1" x14ac:dyDescent="0.45">
      <c r="J30" s="9"/>
      <c r="K30" s="9"/>
      <c r="L30" s="9"/>
      <c r="M30" s="9"/>
      <c r="N30" s="9"/>
      <c r="O30" s="9"/>
      <c r="P30" s="9"/>
      <c r="Q30" s="9"/>
      <c r="R30" s="9"/>
      <c r="S30" s="9"/>
      <c r="T30" s="9"/>
      <c r="U30" s="9"/>
      <c r="Y30" s="29"/>
      <c r="Z30" s="33">
        <f>SUM(Z15:Z29)</f>
        <v>180000</v>
      </c>
      <c r="AA30" s="1"/>
    </row>
    <row r="31" spans="1:35" ht="16" thickTop="1" x14ac:dyDescent="0.35"/>
    <row r="32" spans="1:35" x14ac:dyDescent="0.35">
      <c r="AA32" s="2"/>
    </row>
  </sheetData>
  <mergeCells count="55">
    <mergeCell ref="V20:V29"/>
    <mergeCell ref="W20:W29"/>
    <mergeCell ref="X20:X29"/>
    <mergeCell ref="B23:B24"/>
    <mergeCell ref="C23:C24"/>
    <mergeCell ref="B25:B26"/>
    <mergeCell ref="C25:C26"/>
    <mergeCell ref="B27:B29"/>
    <mergeCell ref="C27:C29"/>
    <mergeCell ref="F20:F29"/>
    <mergeCell ref="A20:A29"/>
    <mergeCell ref="B20:B22"/>
    <mergeCell ref="C20:C22"/>
    <mergeCell ref="D20:D29"/>
    <mergeCell ref="E20:E29"/>
    <mergeCell ref="V14:V19"/>
    <mergeCell ref="W14:W19"/>
    <mergeCell ref="X14:X19"/>
    <mergeCell ref="B17:B19"/>
    <mergeCell ref="C17:C19"/>
    <mergeCell ref="D17:D19"/>
    <mergeCell ref="F14:F19"/>
    <mergeCell ref="A14:A19"/>
    <mergeCell ref="B14:B16"/>
    <mergeCell ref="C14:C16"/>
    <mergeCell ref="D14:D16"/>
    <mergeCell ref="E14:E19"/>
    <mergeCell ref="J11:U11"/>
    <mergeCell ref="V11:V13"/>
    <mergeCell ref="Y11:Y13"/>
    <mergeCell ref="Z11:Z13"/>
    <mergeCell ref="AA11:AA13"/>
    <mergeCell ref="J12:L12"/>
    <mergeCell ref="M12:O12"/>
    <mergeCell ref="P12:R12"/>
    <mergeCell ref="S12:U12"/>
    <mergeCell ref="W12:W13"/>
    <mergeCell ref="X12:X13"/>
    <mergeCell ref="W11:X11"/>
    <mergeCell ref="F11:F13"/>
    <mergeCell ref="A5:Y5"/>
    <mergeCell ref="A6:Y6"/>
    <mergeCell ref="B7:Y7"/>
    <mergeCell ref="B8:AA8"/>
    <mergeCell ref="B9:AA9"/>
    <mergeCell ref="G10:H10"/>
    <mergeCell ref="J10:U10"/>
    <mergeCell ref="A11:A13"/>
    <mergeCell ref="B11:B13"/>
    <mergeCell ref="C11:C13"/>
    <mergeCell ref="D11:D13"/>
    <mergeCell ref="E11:E13"/>
    <mergeCell ref="G11:G13"/>
    <mergeCell ref="H11:H13"/>
    <mergeCell ref="I11:I13"/>
  </mergeCells>
  <dataValidations count="1">
    <dataValidation type="list" allowBlank="1" showInputMessage="1" showErrorMessage="1" sqref="AA14:AA29">
      <formula1>"Seguimiento,Gasto,Inversión"</formula1>
    </dataValidation>
  </dataValidations>
  <printOptions horizontalCentered="1"/>
  <pageMargins left="0.23622047244094491" right="0.23622047244094491" top="0.39370078740157483" bottom="0.27559055118110237" header="0.31496062992125984" footer="0.15748031496062992"/>
  <pageSetup paperSize="5"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41"/>
  <sheetViews>
    <sheetView showGridLines="0" view="pageBreakPreview" zoomScale="40" zoomScaleNormal="60" zoomScaleSheetLayoutView="40" workbookViewId="0">
      <selection activeCell="B9" sqref="B9:AA9"/>
    </sheetView>
  </sheetViews>
  <sheetFormatPr baseColWidth="10" defaultColWidth="11.453125" defaultRowHeight="15.5" x14ac:dyDescent="0.35"/>
  <cols>
    <col min="1" max="1" width="2.7265625" style="258" customWidth="1"/>
    <col min="2" max="2" width="8.453125" style="42" customWidth="1"/>
    <col min="3" max="4" width="41.453125" style="42" customWidth="1"/>
    <col min="5" max="5" width="44.453125" style="42" customWidth="1"/>
    <col min="6" max="8" width="3.54296875" style="43" bestFit="1" customWidth="1"/>
    <col min="9" max="9" width="3.54296875" style="43" customWidth="1"/>
    <col min="10" max="14" width="3.54296875" style="43" bestFit="1" customWidth="1"/>
    <col min="15" max="15" width="5.453125" style="43" customWidth="1"/>
    <col min="16" max="16" width="9.81640625" style="44" customWidth="1"/>
    <col min="17" max="17" width="7.54296875" style="44" customWidth="1"/>
    <col min="18" max="18" width="5.54296875" style="44" customWidth="1"/>
    <col min="19" max="19" width="6.54296875" style="44" customWidth="1"/>
    <col min="20" max="20" width="8.54296875" style="44" customWidth="1"/>
    <col min="21" max="21" width="40.453125" style="42" customWidth="1"/>
    <col min="22" max="22" width="28" style="42" customWidth="1"/>
    <col min="23" max="23" width="21.453125" style="42" customWidth="1"/>
    <col min="24" max="24" width="22.453125" style="42" customWidth="1"/>
    <col min="25" max="25" width="22" style="42" customWidth="1"/>
    <col min="26" max="26" width="25.54296875" style="42" customWidth="1"/>
    <col min="27" max="27" width="19.54296875" style="42" customWidth="1"/>
    <col min="28" max="28" width="3.08984375" style="258" customWidth="1"/>
    <col min="29" max="16384" width="11.453125" style="258"/>
  </cols>
  <sheetData>
    <row r="1" spans="2:27" ht="18.75" customHeight="1" x14ac:dyDescent="0.35">
      <c r="B1" s="388"/>
      <c r="C1" s="388"/>
      <c r="D1" s="388"/>
      <c r="E1" s="388"/>
      <c r="F1" s="389"/>
      <c r="G1" s="389"/>
      <c r="H1" s="389"/>
      <c r="I1" s="389"/>
      <c r="J1" s="389"/>
      <c r="K1" s="389"/>
      <c r="L1" s="389"/>
      <c r="M1" s="389"/>
      <c r="N1" s="389"/>
      <c r="O1" s="389"/>
      <c r="P1" s="390"/>
      <c r="Q1" s="390"/>
      <c r="R1" s="390"/>
      <c r="S1" s="390"/>
      <c r="T1" s="390"/>
      <c r="U1" s="388"/>
      <c r="V1" s="388"/>
      <c r="W1" s="388"/>
      <c r="X1" s="388"/>
      <c r="Y1" s="45">
        <v>9</v>
      </c>
      <c r="Z1" s="45">
        <v>3</v>
      </c>
      <c r="AA1" s="45" t="s">
        <v>63</v>
      </c>
    </row>
    <row r="2" spans="2:27" x14ac:dyDescent="0.35">
      <c r="B2" s="388"/>
      <c r="C2" s="388"/>
      <c r="D2" s="388"/>
      <c r="E2" s="388"/>
      <c r="F2" s="389"/>
      <c r="G2" s="389"/>
      <c r="H2" s="389"/>
      <c r="I2" s="389"/>
      <c r="J2" s="389"/>
      <c r="K2" s="389"/>
      <c r="L2" s="389"/>
      <c r="M2" s="389"/>
      <c r="N2" s="389"/>
      <c r="O2" s="389"/>
      <c r="P2" s="390"/>
      <c r="Q2" s="390"/>
      <c r="R2" s="390"/>
      <c r="S2" s="390"/>
      <c r="T2" s="390"/>
      <c r="U2" s="388"/>
      <c r="V2" s="391"/>
      <c r="W2" s="388"/>
      <c r="X2" s="392"/>
      <c r="Y2" s="55">
        <v>6</v>
      </c>
      <c r="Z2" s="45">
        <v>3</v>
      </c>
      <c r="AA2" s="45" t="s">
        <v>63</v>
      </c>
    </row>
    <row r="3" spans="2:27" x14ac:dyDescent="0.35">
      <c r="B3" s="388"/>
      <c r="C3" s="388"/>
      <c r="D3" s="388"/>
      <c r="E3" s="388"/>
      <c r="F3" s="389"/>
      <c r="G3" s="389"/>
      <c r="H3" s="389"/>
      <c r="I3" s="389"/>
      <c r="J3" s="389"/>
      <c r="K3" s="389"/>
      <c r="L3" s="389"/>
      <c r="M3" s="389"/>
      <c r="N3" s="389"/>
      <c r="O3" s="389"/>
      <c r="P3" s="390"/>
      <c r="Q3" s="390"/>
      <c r="R3" s="390"/>
      <c r="S3" s="390"/>
      <c r="T3" s="390"/>
      <c r="U3" s="388"/>
      <c r="V3" s="388"/>
      <c r="W3" s="388"/>
      <c r="X3" s="388"/>
      <c r="Y3" s="45">
        <v>4</v>
      </c>
      <c r="Z3" s="45">
        <v>2</v>
      </c>
      <c r="AA3" s="45" t="s">
        <v>65</v>
      </c>
    </row>
    <row r="4" spans="2:27" x14ac:dyDescent="0.35">
      <c r="B4" s="388"/>
      <c r="C4" s="388"/>
      <c r="D4" s="388"/>
      <c r="E4" s="388"/>
      <c r="F4" s="389"/>
      <c r="G4" s="389"/>
      <c r="H4" s="389"/>
      <c r="I4" s="389"/>
      <c r="J4" s="389"/>
      <c r="K4" s="389"/>
      <c r="L4" s="389"/>
      <c r="M4" s="389"/>
      <c r="N4" s="389"/>
      <c r="O4" s="389"/>
      <c r="P4" s="390"/>
      <c r="Q4" s="390"/>
      <c r="R4" s="390"/>
      <c r="S4" s="390"/>
      <c r="T4" s="390"/>
      <c r="U4" s="388"/>
      <c r="V4" s="388"/>
      <c r="W4" s="388"/>
      <c r="X4" s="388"/>
      <c r="Y4" s="45">
        <v>3</v>
      </c>
      <c r="Z4" s="45">
        <v>2</v>
      </c>
      <c r="AA4" s="45" t="s">
        <v>65</v>
      </c>
    </row>
    <row r="5" spans="2:27" ht="20.25" customHeight="1" x14ac:dyDescent="0.35">
      <c r="B5" s="1621" t="s">
        <v>9</v>
      </c>
      <c r="C5" s="1621"/>
      <c r="D5" s="1621"/>
      <c r="E5" s="1621"/>
      <c r="F5" s="1621"/>
      <c r="G5" s="1621"/>
      <c r="H5" s="1621"/>
      <c r="I5" s="1621"/>
      <c r="J5" s="1621"/>
      <c r="K5" s="1621"/>
      <c r="L5" s="1621"/>
      <c r="M5" s="1621"/>
      <c r="N5" s="1621"/>
      <c r="O5" s="1621"/>
      <c r="P5" s="1621"/>
      <c r="Q5" s="1621"/>
      <c r="R5" s="1621"/>
      <c r="S5" s="1621"/>
      <c r="T5" s="1621"/>
      <c r="U5" s="1621"/>
      <c r="V5" s="1621"/>
      <c r="W5" s="1621"/>
      <c r="X5" s="1621"/>
      <c r="Y5" s="1621"/>
      <c r="Z5" s="1621"/>
      <c r="AA5" s="1621"/>
    </row>
    <row r="6" spans="2:27" x14ac:dyDescent="0.35">
      <c r="B6" s="1512" t="s">
        <v>64</v>
      </c>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c r="AA6" s="1512"/>
    </row>
    <row r="7" spans="2:27" ht="20.25" customHeight="1" x14ac:dyDescent="0.35">
      <c r="B7" s="1513" t="s">
        <v>158</v>
      </c>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row>
    <row r="8" spans="2:27" x14ac:dyDescent="0.35">
      <c r="B8" s="393"/>
      <c r="C8" s="393"/>
      <c r="D8" s="393"/>
      <c r="E8" s="393"/>
      <c r="F8" s="394"/>
      <c r="G8" s="394"/>
      <c r="H8" s="394"/>
      <c r="I8" s="394"/>
      <c r="J8" s="394"/>
      <c r="K8" s="394"/>
      <c r="L8" s="394"/>
      <c r="M8" s="394"/>
      <c r="N8" s="394"/>
      <c r="O8" s="394"/>
      <c r="P8" s="394"/>
      <c r="Q8" s="394"/>
      <c r="R8" s="394"/>
      <c r="S8" s="394"/>
      <c r="T8" s="394"/>
      <c r="U8" s="393"/>
      <c r="V8" s="393"/>
      <c r="W8" s="393"/>
      <c r="X8" s="393"/>
      <c r="Y8" s="393"/>
      <c r="Z8" s="393"/>
      <c r="AA8" s="393"/>
    </row>
    <row r="9" spans="2:27" ht="20.25" customHeight="1" x14ac:dyDescent="0.35">
      <c r="B9" s="1514" t="s">
        <v>64</v>
      </c>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row>
    <row r="10" spans="2:27" ht="25.4" customHeight="1" x14ac:dyDescent="0.35">
      <c r="B10" s="1515" t="s">
        <v>405</v>
      </c>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row>
    <row r="11" spans="2:27" ht="23.15" customHeight="1" x14ac:dyDescent="0.35">
      <c r="B11" s="1620" t="s">
        <v>47</v>
      </c>
      <c r="C11" s="1620"/>
      <c r="D11" s="1620"/>
      <c r="E11" s="1620"/>
      <c r="F11" s="1620"/>
      <c r="G11" s="1620"/>
      <c r="H11" s="1620"/>
      <c r="I11" s="1620"/>
      <c r="J11" s="1620"/>
      <c r="K11" s="1620"/>
      <c r="L11" s="1620"/>
      <c r="M11" s="1620"/>
      <c r="N11" s="1620"/>
      <c r="O11" s="1620"/>
      <c r="P11" s="1620"/>
      <c r="Q11" s="1620"/>
      <c r="R11" s="1620"/>
      <c r="S11" s="1620"/>
      <c r="T11" s="1620"/>
      <c r="U11" s="1620"/>
      <c r="V11" s="1620"/>
      <c r="W11" s="1620"/>
      <c r="X11" s="1620"/>
      <c r="Y11" s="1620"/>
      <c r="Z11" s="1620"/>
      <c r="AA11" s="1620"/>
    </row>
    <row r="12" spans="2:27" s="5" customFormat="1" x14ac:dyDescent="0.35">
      <c r="B12" s="1517" t="s">
        <v>406</v>
      </c>
      <c r="C12" s="57">
        <v>1</v>
      </c>
      <c r="D12" s="57">
        <v>2</v>
      </c>
      <c r="E12" s="57">
        <v>3</v>
      </c>
      <c r="F12" s="1521" t="s">
        <v>96</v>
      </c>
      <c r="G12" s="1521"/>
      <c r="H12" s="1521"/>
      <c r="I12" s="1521"/>
      <c r="J12" s="1521"/>
      <c r="K12" s="1521"/>
      <c r="L12" s="1521"/>
      <c r="M12" s="1521"/>
      <c r="N12" s="1521"/>
      <c r="O12" s="1521"/>
      <c r="P12" s="1521" t="s">
        <v>97</v>
      </c>
      <c r="Q12" s="1521"/>
      <c r="R12" s="1521"/>
      <c r="S12" s="1521"/>
      <c r="T12" s="1521"/>
      <c r="U12" s="1516" t="s">
        <v>98</v>
      </c>
      <c r="V12" s="1516"/>
      <c r="W12" s="1516"/>
      <c r="X12" s="1516"/>
      <c r="Y12" s="1516"/>
      <c r="Z12" s="1516" t="s">
        <v>99</v>
      </c>
      <c r="AA12" s="1516" t="s">
        <v>100</v>
      </c>
    </row>
    <row r="13" spans="2:27" s="6" customFormat="1" ht="23.5" customHeight="1" x14ac:dyDescent="0.35">
      <c r="B13" s="1517"/>
      <c r="C13" s="1517" t="s">
        <v>101</v>
      </c>
      <c r="D13" s="1517" t="s">
        <v>13</v>
      </c>
      <c r="E13" s="1501" t="s">
        <v>102</v>
      </c>
      <c r="F13" s="1618" t="s">
        <v>103</v>
      </c>
      <c r="G13" s="1618"/>
      <c r="H13" s="1618"/>
      <c r="I13" s="1618"/>
      <c r="J13" s="1618"/>
      <c r="K13" s="1618" t="s">
        <v>104</v>
      </c>
      <c r="L13" s="1618"/>
      <c r="M13" s="1618"/>
      <c r="N13" s="1618"/>
      <c r="O13" s="1618"/>
      <c r="P13" s="1618" t="s">
        <v>105</v>
      </c>
      <c r="Q13" s="1618"/>
      <c r="R13" s="1618" t="s">
        <v>407</v>
      </c>
      <c r="S13" s="1618"/>
      <c r="T13" s="1618"/>
      <c r="U13" s="1516" t="s">
        <v>107</v>
      </c>
      <c r="V13" s="1526" t="s">
        <v>108</v>
      </c>
      <c r="W13" s="1516" t="s">
        <v>109</v>
      </c>
      <c r="X13" s="1523" t="s">
        <v>110</v>
      </c>
      <c r="Y13" s="1523"/>
      <c r="Z13" s="1516"/>
      <c r="AA13" s="1516"/>
    </row>
    <row r="14" spans="2:27" s="48" customFormat="1" ht="126" x14ac:dyDescent="0.35">
      <c r="B14" s="1517"/>
      <c r="C14" s="1517"/>
      <c r="D14" s="1517"/>
      <c r="E14" s="1501"/>
      <c r="F14" s="395" t="s">
        <v>111</v>
      </c>
      <c r="G14" s="395" t="s">
        <v>112</v>
      </c>
      <c r="H14" s="395" t="s">
        <v>113</v>
      </c>
      <c r="I14" s="395" t="s">
        <v>114</v>
      </c>
      <c r="J14" s="395" t="s">
        <v>115</v>
      </c>
      <c r="K14" s="396" t="s">
        <v>116</v>
      </c>
      <c r="L14" s="396" t="s">
        <v>117</v>
      </c>
      <c r="M14" s="396" t="s">
        <v>118</v>
      </c>
      <c r="N14" s="396" t="s">
        <v>119</v>
      </c>
      <c r="O14" s="396" t="s">
        <v>120</v>
      </c>
      <c r="P14" s="396" t="s">
        <v>121</v>
      </c>
      <c r="Q14" s="396" t="s">
        <v>122</v>
      </c>
      <c r="R14" s="397" t="s">
        <v>105</v>
      </c>
      <c r="S14" s="396" t="s">
        <v>123</v>
      </c>
      <c r="T14" s="396" t="s">
        <v>124</v>
      </c>
      <c r="U14" s="1619"/>
      <c r="V14" s="1526"/>
      <c r="W14" s="1516"/>
      <c r="X14" s="225" t="s">
        <v>125</v>
      </c>
      <c r="Y14" s="225" t="s">
        <v>126</v>
      </c>
      <c r="Z14" s="1516"/>
      <c r="AA14" s="1516"/>
    </row>
    <row r="15" spans="2:27" s="49" customFormat="1" ht="73" customHeight="1" x14ac:dyDescent="0.35">
      <c r="B15" s="1609">
        <v>1</v>
      </c>
      <c r="C15" s="1611" t="s">
        <v>408</v>
      </c>
      <c r="D15" s="398" t="s">
        <v>400</v>
      </c>
      <c r="E15" s="399" t="s">
        <v>394</v>
      </c>
      <c r="F15" s="400"/>
      <c r="G15" s="400" t="s">
        <v>66</v>
      </c>
      <c r="H15" s="400" t="s">
        <v>66</v>
      </c>
      <c r="I15" s="400"/>
      <c r="J15" s="400"/>
      <c r="K15" s="400"/>
      <c r="L15" s="400"/>
      <c r="M15" s="400"/>
      <c r="N15" s="400"/>
      <c r="O15" s="400"/>
      <c r="P15" s="233">
        <v>1</v>
      </c>
      <c r="Q15" s="233">
        <v>3</v>
      </c>
      <c r="R15" s="232">
        <f>IF(P15*Q15=0,"",P15*Q15)</f>
        <v>3</v>
      </c>
      <c r="S15" s="234">
        <f>IF(R15="","",VLOOKUP(R15,$Y$1:$Z$5,2,FALSE))</f>
        <v>2</v>
      </c>
      <c r="T15" s="232" t="str">
        <f>IF(S15=1,"Bajo",IF(S15=2,"Medio",IF(S15=3,"Alto","")))</f>
        <v>Medio</v>
      </c>
      <c r="U15" s="401" t="s">
        <v>393</v>
      </c>
      <c r="V15" s="401" t="s">
        <v>379</v>
      </c>
      <c r="W15" s="402" t="s">
        <v>139</v>
      </c>
      <c r="X15" s="402" t="s">
        <v>128</v>
      </c>
      <c r="Y15" s="402" t="s">
        <v>128</v>
      </c>
      <c r="Z15" s="402" t="s">
        <v>409</v>
      </c>
      <c r="AA15" s="403" t="s">
        <v>139</v>
      </c>
    </row>
    <row r="16" spans="2:27" s="49" customFormat="1" ht="65.5" customHeight="1" x14ac:dyDescent="0.35">
      <c r="B16" s="1610"/>
      <c r="C16" s="1612"/>
      <c r="D16" s="404"/>
      <c r="E16" s="399" t="s">
        <v>388</v>
      </c>
      <c r="F16" s="400"/>
      <c r="G16" s="400" t="s">
        <v>66</v>
      </c>
      <c r="H16" s="400" t="s">
        <v>66</v>
      </c>
      <c r="I16" s="400"/>
      <c r="J16" s="400"/>
      <c r="K16" s="400"/>
      <c r="L16" s="400"/>
      <c r="M16" s="400"/>
      <c r="N16" s="400"/>
      <c r="O16" s="400" t="s">
        <v>66</v>
      </c>
      <c r="P16" s="233">
        <v>1</v>
      </c>
      <c r="Q16" s="233">
        <v>3</v>
      </c>
      <c r="R16" s="232">
        <f>IF(P16*Q16=0,"",P16*Q16)</f>
        <v>3</v>
      </c>
      <c r="S16" s="234">
        <f>IF(R16="","",VLOOKUP(R16,$Y$1:$Z$5,2,FALSE))</f>
        <v>2</v>
      </c>
      <c r="T16" s="232" t="str">
        <f>IF(S16=1,"Bajo",IF(S16=2,"Medio",IF(S16=3,"Alto","")))</f>
        <v>Medio</v>
      </c>
      <c r="U16" s="401" t="s">
        <v>410</v>
      </c>
      <c r="V16" s="401" t="s">
        <v>411</v>
      </c>
      <c r="W16" s="402" t="s">
        <v>412</v>
      </c>
      <c r="X16" s="402" t="s">
        <v>128</v>
      </c>
      <c r="Y16" s="402" t="s">
        <v>128</v>
      </c>
      <c r="Z16" s="402" t="s">
        <v>413</v>
      </c>
      <c r="AA16" s="403" t="s">
        <v>139</v>
      </c>
    </row>
    <row r="17" spans="2:27" s="49" customFormat="1" ht="66.650000000000006" customHeight="1" x14ac:dyDescent="0.35">
      <c r="B17" s="1610"/>
      <c r="C17" s="1612"/>
      <c r="D17" s="404"/>
      <c r="E17" s="399" t="s">
        <v>385</v>
      </c>
      <c r="F17" s="400"/>
      <c r="G17" s="400"/>
      <c r="H17" s="400" t="s">
        <v>66</v>
      </c>
      <c r="I17" s="400"/>
      <c r="J17" s="400"/>
      <c r="K17" s="400"/>
      <c r="L17" s="400"/>
      <c r="M17" s="400"/>
      <c r="N17" s="400"/>
      <c r="O17" s="400" t="s">
        <v>66</v>
      </c>
      <c r="P17" s="233">
        <v>1</v>
      </c>
      <c r="Q17" s="233">
        <v>3</v>
      </c>
      <c r="R17" s="232">
        <f t="shared" ref="R17:R19" si="0">IF(P17*Q17=0,"",P17*Q17)</f>
        <v>3</v>
      </c>
      <c r="S17" s="234">
        <f t="shared" ref="S17:S32" si="1">IF(R17="","",VLOOKUP(R17,$Y$1:$Z$5,2,FALSE))</f>
        <v>2</v>
      </c>
      <c r="T17" s="232" t="str">
        <f t="shared" ref="T17:T19" si="2">IF(S17=1,"Bajo",IF(S17=2,"Medio",IF(S17=3,"Alto","")))</f>
        <v>Medio</v>
      </c>
      <c r="U17" s="401" t="s">
        <v>384</v>
      </c>
      <c r="V17" s="401" t="s">
        <v>411</v>
      </c>
      <c r="W17" s="402" t="s">
        <v>139</v>
      </c>
      <c r="X17" s="402" t="s">
        <v>128</v>
      </c>
      <c r="Y17" s="402" t="s">
        <v>128</v>
      </c>
      <c r="Z17" s="402" t="s">
        <v>414</v>
      </c>
      <c r="AA17" s="403" t="s">
        <v>139</v>
      </c>
    </row>
    <row r="18" spans="2:27" s="49" customFormat="1" ht="57" customHeight="1" x14ac:dyDescent="0.35">
      <c r="B18" s="1610"/>
      <c r="C18" s="1612"/>
      <c r="D18" s="404"/>
      <c r="E18" s="399" t="s">
        <v>382</v>
      </c>
      <c r="F18" s="400"/>
      <c r="G18" s="400"/>
      <c r="H18" s="400"/>
      <c r="I18" s="400"/>
      <c r="J18" s="400" t="s">
        <v>66</v>
      </c>
      <c r="K18" s="400"/>
      <c r="L18" s="400"/>
      <c r="M18" s="400"/>
      <c r="N18" s="400"/>
      <c r="O18" s="400" t="s">
        <v>66</v>
      </c>
      <c r="P18" s="233">
        <v>1</v>
      </c>
      <c r="Q18" s="233">
        <v>3</v>
      </c>
      <c r="R18" s="232">
        <f t="shared" si="0"/>
        <v>3</v>
      </c>
      <c r="S18" s="234">
        <f t="shared" si="1"/>
        <v>2</v>
      </c>
      <c r="T18" s="232" t="str">
        <f t="shared" si="2"/>
        <v>Medio</v>
      </c>
      <c r="U18" s="401" t="s">
        <v>381</v>
      </c>
      <c r="V18" s="401" t="s">
        <v>411</v>
      </c>
      <c r="W18" s="402" t="s">
        <v>412</v>
      </c>
      <c r="X18" s="402" t="s">
        <v>128</v>
      </c>
      <c r="Y18" s="402" t="s">
        <v>128</v>
      </c>
      <c r="Z18" s="402" t="s">
        <v>415</v>
      </c>
      <c r="AA18" s="403" t="s">
        <v>139</v>
      </c>
    </row>
    <row r="19" spans="2:27" s="406" customFormat="1" ht="71.5" customHeight="1" x14ac:dyDescent="0.35">
      <c r="B19" s="1610"/>
      <c r="C19" s="1612"/>
      <c r="D19" s="404"/>
      <c r="E19" s="399" t="s">
        <v>378</v>
      </c>
      <c r="F19" s="405"/>
      <c r="G19" s="405"/>
      <c r="H19" s="405" t="s">
        <v>66</v>
      </c>
      <c r="I19" s="405"/>
      <c r="J19" s="405"/>
      <c r="K19" s="405"/>
      <c r="L19" s="405"/>
      <c r="M19" s="405"/>
      <c r="N19" s="405"/>
      <c r="O19" s="405" t="s">
        <v>66</v>
      </c>
      <c r="P19" s="233">
        <v>1</v>
      </c>
      <c r="Q19" s="233">
        <v>3</v>
      </c>
      <c r="R19" s="232">
        <f t="shared" si="0"/>
        <v>3</v>
      </c>
      <c r="S19" s="234">
        <f t="shared" si="1"/>
        <v>2</v>
      </c>
      <c r="T19" s="232" t="str">
        <f t="shared" si="2"/>
        <v>Medio</v>
      </c>
      <c r="U19" s="401" t="s">
        <v>377</v>
      </c>
      <c r="V19" s="401" t="s">
        <v>411</v>
      </c>
      <c r="W19" s="402" t="s">
        <v>139</v>
      </c>
      <c r="X19" s="402" t="s">
        <v>128</v>
      </c>
      <c r="Y19" s="402" t="s">
        <v>128</v>
      </c>
      <c r="Z19" s="402" t="s">
        <v>416</v>
      </c>
      <c r="AA19" s="403" t="s">
        <v>139</v>
      </c>
    </row>
    <row r="20" spans="2:27" s="406" customFormat="1" ht="71.5" customHeight="1" x14ac:dyDescent="0.35">
      <c r="B20" s="1610"/>
      <c r="C20" s="1612"/>
      <c r="D20" s="407"/>
      <c r="E20" s="399" t="s">
        <v>372</v>
      </c>
      <c r="F20" s="405"/>
      <c r="G20" s="405" t="s">
        <v>66</v>
      </c>
      <c r="H20" s="405" t="s">
        <v>66</v>
      </c>
      <c r="I20" s="405"/>
      <c r="J20" s="405"/>
      <c r="K20" s="405"/>
      <c r="L20" s="405"/>
      <c r="M20" s="405"/>
      <c r="N20" s="400"/>
      <c r="O20" s="400"/>
      <c r="P20" s="233">
        <v>1</v>
      </c>
      <c r="Q20" s="233">
        <v>3</v>
      </c>
      <c r="R20" s="232">
        <f>IF(P20*Q20=0,"",P20*Q20)</f>
        <v>3</v>
      </c>
      <c r="S20" s="234">
        <f>IF(R20="","",VLOOKUP(R20,$Y$1:$Z$5,2,FALSE))</f>
        <v>2</v>
      </c>
      <c r="T20" s="232" t="str">
        <f>IF(S20=1,"Bajo",IF(S20=2,"Medio",IF(S20=3,"Alto","")))</f>
        <v>Medio</v>
      </c>
      <c r="U20" s="401" t="s">
        <v>371</v>
      </c>
      <c r="V20" s="401" t="s">
        <v>411</v>
      </c>
      <c r="W20" s="402" t="s">
        <v>417</v>
      </c>
      <c r="X20" s="402" t="s">
        <v>128</v>
      </c>
      <c r="Y20" s="402" t="s">
        <v>128</v>
      </c>
      <c r="Z20" s="402" t="s">
        <v>418</v>
      </c>
      <c r="AA20" s="403" t="s">
        <v>139</v>
      </c>
    </row>
    <row r="21" spans="2:27" s="406" customFormat="1" ht="46.5" x14ac:dyDescent="0.35">
      <c r="B21" s="1610"/>
      <c r="C21" s="404"/>
      <c r="D21" s="407"/>
      <c r="E21" s="399" t="s">
        <v>369</v>
      </c>
      <c r="F21" s="405"/>
      <c r="G21" s="405" t="s">
        <v>66</v>
      </c>
      <c r="H21" s="405" t="s">
        <v>66</v>
      </c>
      <c r="I21" s="405"/>
      <c r="J21" s="405"/>
      <c r="K21" s="405"/>
      <c r="L21" s="405"/>
      <c r="M21" s="405"/>
      <c r="N21" s="400"/>
      <c r="O21" s="400"/>
      <c r="P21" s="233">
        <v>1</v>
      </c>
      <c r="Q21" s="233">
        <v>2</v>
      </c>
      <c r="R21" s="232">
        <f t="shared" ref="R21:R34" si="3">IF(P21*Q21=0,"",P21*Q21)</f>
        <v>2</v>
      </c>
      <c r="S21" s="234">
        <v>2</v>
      </c>
      <c r="T21" s="232" t="str">
        <f>IF(S21=1,"Bajo",IF(S21=2,"Medio",IF(S21=3,"Alto","")))</f>
        <v>Medio</v>
      </c>
      <c r="U21" s="401" t="s">
        <v>368</v>
      </c>
      <c r="V21" s="401" t="s">
        <v>411</v>
      </c>
      <c r="W21" s="402" t="s">
        <v>417</v>
      </c>
      <c r="X21" s="402" t="s">
        <v>128</v>
      </c>
      <c r="Y21" s="402" t="s">
        <v>128</v>
      </c>
      <c r="Z21" s="402" t="s">
        <v>419</v>
      </c>
      <c r="AA21" s="403" t="s">
        <v>139</v>
      </c>
    </row>
    <row r="22" spans="2:27" s="49" customFormat="1" ht="156" customHeight="1" x14ac:dyDescent="0.35">
      <c r="B22" s="1610"/>
      <c r="C22" s="404"/>
      <c r="D22" s="407"/>
      <c r="E22" s="399" t="s">
        <v>362</v>
      </c>
      <c r="F22" s="405"/>
      <c r="G22" s="405"/>
      <c r="H22" s="405" t="s">
        <v>66</v>
      </c>
      <c r="I22" s="405"/>
      <c r="J22" s="405"/>
      <c r="K22" s="405"/>
      <c r="L22" s="405"/>
      <c r="M22" s="405"/>
      <c r="N22" s="400"/>
      <c r="O22" s="400"/>
      <c r="P22" s="233">
        <v>1</v>
      </c>
      <c r="Q22" s="233">
        <v>3</v>
      </c>
      <c r="R22" s="232">
        <f t="shared" si="3"/>
        <v>3</v>
      </c>
      <c r="S22" s="234">
        <f>IF(R22="","",VLOOKUP(R22,$Y$1:$Z$5,2,FALSE))</f>
        <v>2</v>
      </c>
      <c r="T22" s="232" t="str">
        <f t="shared" ref="T22:T34" si="4">IF(S22=1,"Bajo",IF(S22=2,"Medio",IF(S22=3,"Alto","")))</f>
        <v>Medio</v>
      </c>
      <c r="U22" s="401" t="s">
        <v>361</v>
      </c>
      <c r="V22" s="401" t="s">
        <v>411</v>
      </c>
      <c r="W22" s="402" t="s">
        <v>420</v>
      </c>
      <c r="X22" s="402" t="s">
        <v>128</v>
      </c>
      <c r="Y22" s="402" t="s">
        <v>128</v>
      </c>
      <c r="Z22" s="402" t="s">
        <v>421</v>
      </c>
      <c r="AA22" s="403" t="s">
        <v>139</v>
      </c>
    </row>
    <row r="23" spans="2:27" s="49" customFormat="1" ht="108" customHeight="1" x14ac:dyDescent="0.35">
      <c r="B23" s="1610"/>
      <c r="C23" s="404"/>
      <c r="D23" s="407"/>
      <c r="E23" s="399" t="s">
        <v>358</v>
      </c>
      <c r="F23" s="405" t="s">
        <v>66</v>
      </c>
      <c r="G23" s="405"/>
      <c r="H23" s="405" t="s">
        <v>66</v>
      </c>
      <c r="I23" s="405"/>
      <c r="J23" s="405"/>
      <c r="K23" s="405"/>
      <c r="L23" s="405"/>
      <c r="M23" s="405"/>
      <c r="N23" s="408"/>
      <c r="O23" s="408"/>
      <c r="P23" s="233">
        <v>1</v>
      </c>
      <c r="Q23" s="233">
        <v>3</v>
      </c>
      <c r="R23" s="232">
        <f t="shared" si="3"/>
        <v>3</v>
      </c>
      <c r="S23" s="234">
        <f t="shared" si="1"/>
        <v>2</v>
      </c>
      <c r="T23" s="232" t="str">
        <f t="shared" si="4"/>
        <v>Medio</v>
      </c>
      <c r="U23" s="401" t="s">
        <v>357</v>
      </c>
      <c r="V23" s="401" t="s">
        <v>411</v>
      </c>
      <c r="W23" s="409">
        <v>45839</v>
      </c>
      <c r="X23" s="402" t="s">
        <v>128</v>
      </c>
      <c r="Y23" s="402" t="s">
        <v>128</v>
      </c>
      <c r="Z23" s="402" t="s">
        <v>422</v>
      </c>
      <c r="AA23" s="403" t="s">
        <v>139</v>
      </c>
    </row>
    <row r="24" spans="2:27" s="49" customFormat="1" ht="60" customHeight="1" x14ac:dyDescent="0.35">
      <c r="B24" s="410"/>
      <c r="C24" s="404"/>
      <c r="D24" s="404"/>
      <c r="E24" s="401" t="s">
        <v>355</v>
      </c>
      <c r="F24" s="405" t="s">
        <v>66</v>
      </c>
      <c r="G24" s="405" t="s">
        <v>66</v>
      </c>
      <c r="H24" s="405" t="s">
        <v>66</v>
      </c>
      <c r="I24" s="405"/>
      <c r="J24" s="405"/>
      <c r="K24" s="405"/>
      <c r="L24" s="405"/>
      <c r="M24" s="405"/>
      <c r="N24" s="405"/>
      <c r="O24" s="405"/>
      <c r="P24" s="233">
        <v>1</v>
      </c>
      <c r="Q24" s="233">
        <v>2</v>
      </c>
      <c r="R24" s="232">
        <f>IF(P24*Q24=0,"",P24*Q24)</f>
        <v>2</v>
      </c>
      <c r="S24" s="234">
        <v>2</v>
      </c>
      <c r="T24" s="232" t="str">
        <f t="shared" si="4"/>
        <v>Medio</v>
      </c>
      <c r="U24" s="1613" t="s">
        <v>354</v>
      </c>
      <c r="V24" s="1611" t="s">
        <v>379</v>
      </c>
      <c r="W24" s="1615">
        <v>45839</v>
      </c>
      <c r="X24" s="1603" t="s">
        <v>128</v>
      </c>
      <c r="Y24" s="1603" t="s">
        <v>128</v>
      </c>
      <c r="Z24" s="1603" t="s">
        <v>423</v>
      </c>
      <c r="AA24" s="1606" t="s">
        <v>139</v>
      </c>
    </row>
    <row r="25" spans="2:27" s="49" customFormat="1" ht="37.5" customHeight="1" x14ac:dyDescent="0.35">
      <c r="B25" s="410"/>
      <c r="C25" s="404"/>
      <c r="D25" s="404"/>
      <c r="E25" s="401" t="s">
        <v>349</v>
      </c>
      <c r="F25" s="405" t="s">
        <v>66</v>
      </c>
      <c r="G25" s="405" t="s">
        <v>66</v>
      </c>
      <c r="H25" s="405" t="s">
        <v>66</v>
      </c>
      <c r="I25" s="405"/>
      <c r="J25" s="405"/>
      <c r="K25" s="405"/>
      <c r="L25" s="405"/>
      <c r="M25" s="405"/>
      <c r="N25" s="405"/>
      <c r="O25" s="405"/>
      <c r="P25" s="233">
        <v>2</v>
      </c>
      <c r="Q25" s="233">
        <v>2</v>
      </c>
      <c r="R25" s="232">
        <f>IF(P25*Q25=0,"",P25*Q25)</f>
        <v>4</v>
      </c>
      <c r="S25" s="234">
        <f>IF(R25="","",VLOOKUP(R25,$Y$1:$Z$5,2,FALSE))</f>
        <v>2</v>
      </c>
      <c r="T25" s="232" t="str">
        <f t="shared" si="4"/>
        <v>Medio</v>
      </c>
      <c r="U25" s="1612"/>
      <c r="V25" s="1612"/>
      <c r="W25" s="1616"/>
      <c r="X25" s="1604"/>
      <c r="Y25" s="1604"/>
      <c r="Z25" s="1604"/>
      <c r="AA25" s="1607"/>
    </row>
    <row r="26" spans="2:27" s="49" customFormat="1" ht="61" customHeight="1" x14ac:dyDescent="0.35">
      <c r="B26" s="412"/>
      <c r="C26" s="413"/>
      <c r="D26" s="413"/>
      <c r="E26" s="401" t="s">
        <v>424</v>
      </c>
      <c r="F26" s="405" t="s">
        <v>66</v>
      </c>
      <c r="G26" s="405" t="s">
        <v>66</v>
      </c>
      <c r="H26" s="405"/>
      <c r="I26" s="405"/>
      <c r="J26" s="405"/>
      <c r="K26" s="405"/>
      <c r="L26" s="405"/>
      <c r="M26" s="405"/>
      <c r="N26" s="405"/>
      <c r="O26" s="405"/>
      <c r="P26" s="233">
        <v>1</v>
      </c>
      <c r="Q26" s="233">
        <v>2</v>
      </c>
      <c r="R26" s="232">
        <f>IF(P26*Q26=0,"",P26*Q26)</f>
        <v>2</v>
      </c>
      <c r="S26" s="234">
        <v>2</v>
      </c>
      <c r="T26" s="232" t="str">
        <f t="shared" si="4"/>
        <v>Medio</v>
      </c>
      <c r="U26" s="1614"/>
      <c r="V26" s="1614"/>
      <c r="W26" s="1617"/>
      <c r="X26" s="1605"/>
      <c r="Y26" s="1605"/>
      <c r="Z26" s="1605"/>
      <c r="AA26" s="1608"/>
    </row>
    <row r="27" spans="2:27" s="49" customFormat="1" ht="53.15" customHeight="1" x14ac:dyDescent="0.35">
      <c r="B27" s="410"/>
      <c r="C27" s="404"/>
      <c r="D27" s="414"/>
      <c r="E27" s="221" t="s">
        <v>345</v>
      </c>
      <c r="F27" s="405"/>
      <c r="G27" s="405" t="s">
        <v>66</v>
      </c>
      <c r="H27" s="405" t="s">
        <v>66</v>
      </c>
      <c r="I27" s="405"/>
      <c r="J27" s="405"/>
      <c r="K27" s="405"/>
      <c r="L27" s="405"/>
      <c r="M27" s="405"/>
      <c r="N27" s="408"/>
      <c r="O27" s="408"/>
      <c r="P27" s="233">
        <v>1</v>
      </c>
      <c r="Q27" s="233">
        <v>1</v>
      </c>
      <c r="R27" s="232">
        <f t="shared" ref="R27:R28" si="5">IF(P27*Q27=0,"",P27*Q27)</f>
        <v>1</v>
      </c>
      <c r="S27" s="234">
        <v>1</v>
      </c>
      <c r="T27" s="232" t="str">
        <f t="shared" si="4"/>
        <v>Bajo</v>
      </c>
      <c r="U27" s="401" t="s">
        <v>344</v>
      </c>
      <c r="V27" s="401" t="s">
        <v>411</v>
      </c>
      <c r="W27" s="402" t="s">
        <v>417</v>
      </c>
      <c r="X27" s="402" t="s">
        <v>128</v>
      </c>
      <c r="Y27" s="402" t="s">
        <v>128</v>
      </c>
      <c r="Z27" s="402" t="s">
        <v>425</v>
      </c>
      <c r="AA27" s="403" t="s">
        <v>139</v>
      </c>
    </row>
    <row r="28" spans="2:27" s="49" customFormat="1" ht="83.25" customHeight="1" x14ac:dyDescent="0.35">
      <c r="B28" s="410"/>
      <c r="C28" s="404"/>
      <c r="D28" s="415"/>
      <c r="E28" s="221" t="s">
        <v>342</v>
      </c>
      <c r="F28" s="405"/>
      <c r="G28" s="405" t="s">
        <v>66</v>
      </c>
      <c r="H28" s="405" t="s">
        <v>66</v>
      </c>
      <c r="I28" s="405"/>
      <c r="J28" s="405"/>
      <c r="K28" s="405"/>
      <c r="L28" s="405"/>
      <c r="M28" s="405"/>
      <c r="N28" s="408"/>
      <c r="O28" s="408"/>
      <c r="P28" s="233">
        <v>2</v>
      </c>
      <c r="Q28" s="233">
        <v>1</v>
      </c>
      <c r="R28" s="232">
        <f t="shared" si="5"/>
        <v>2</v>
      </c>
      <c r="S28" s="234">
        <v>2</v>
      </c>
      <c r="T28" s="232" t="str">
        <f t="shared" si="4"/>
        <v>Medio</v>
      </c>
      <c r="U28" s="401" t="s">
        <v>341</v>
      </c>
      <c r="V28" s="401" t="s">
        <v>411</v>
      </c>
      <c r="W28" s="402" t="s">
        <v>417</v>
      </c>
      <c r="X28" s="402" t="s">
        <v>128</v>
      </c>
      <c r="Y28" s="402" t="s">
        <v>128</v>
      </c>
      <c r="Z28" s="402" t="s">
        <v>426</v>
      </c>
      <c r="AA28" s="403" t="s">
        <v>139</v>
      </c>
    </row>
    <row r="29" spans="2:27" s="49" customFormat="1" ht="75.75" customHeight="1" x14ac:dyDescent="0.35">
      <c r="B29" s="410"/>
      <c r="C29" s="404"/>
      <c r="D29" s="416" t="s">
        <v>286</v>
      </c>
      <c r="E29" s="417" t="s">
        <v>427</v>
      </c>
      <c r="F29" s="405"/>
      <c r="G29" s="405" t="s">
        <v>66</v>
      </c>
      <c r="H29" s="405" t="s">
        <v>66</v>
      </c>
      <c r="I29" s="405"/>
      <c r="J29" s="405"/>
      <c r="K29" s="405"/>
      <c r="L29" s="405"/>
      <c r="M29" s="405"/>
      <c r="N29" s="418"/>
      <c r="O29" s="418"/>
      <c r="P29" s="227">
        <v>1</v>
      </c>
      <c r="Q29" s="227">
        <v>2</v>
      </c>
      <c r="R29" s="236">
        <f t="shared" si="3"/>
        <v>2</v>
      </c>
      <c r="S29" s="235">
        <v>2</v>
      </c>
      <c r="T29" s="236" t="str">
        <f t="shared" si="4"/>
        <v>Medio</v>
      </c>
      <c r="U29" s="401" t="s">
        <v>428</v>
      </c>
      <c r="V29" s="401" t="s">
        <v>411</v>
      </c>
      <c r="W29" s="409">
        <v>45839</v>
      </c>
      <c r="X29" s="402" t="s">
        <v>128</v>
      </c>
      <c r="Y29" s="402" t="s">
        <v>128</v>
      </c>
      <c r="Z29" s="402" t="s">
        <v>429</v>
      </c>
      <c r="AA29" s="403" t="s">
        <v>139</v>
      </c>
    </row>
    <row r="30" spans="2:27" s="49" customFormat="1" ht="87.65" customHeight="1" x14ac:dyDescent="0.35">
      <c r="B30" s="410"/>
      <c r="C30" s="404"/>
      <c r="D30" s="419"/>
      <c r="E30" s="401" t="s">
        <v>430</v>
      </c>
      <c r="F30" s="405"/>
      <c r="G30" s="405" t="s">
        <v>66</v>
      </c>
      <c r="H30" s="405" t="s">
        <v>66</v>
      </c>
      <c r="I30" s="405"/>
      <c r="J30" s="405"/>
      <c r="K30" s="405"/>
      <c r="L30" s="405"/>
      <c r="M30" s="405"/>
      <c r="N30" s="408"/>
      <c r="O30" s="408"/>
      <c r="P30" s="233">
        <v>1</v>
      </c>
      <c r="Q30" s="233">
        <v>2</v>
      </c>
      <c r="R30" s="232">
        <f t="shared" si="3"/>
        <v>2</v>
      </c>
      <c r="S30" s="234">
        <v>2</v>
      </c>
      <c r="T30" s="232" t="str">
        <f t="shared" si="4"/>
        <v>Medio</v>
      </c>
      <c r="U30" s="401" t="s">
        <v>431</v>
      </c>
      <c r="V30" s="401" t="s">
        <v>411</v>
      </c>
      <c r="W30" s="402" t="s">
        <v>139</v>
      </c>
      <c r="X30" s="402" t="s">
        <v>128</v>
      </c>
      <c r="Y30" s="402" t="s">
        <v>128</v>
      </c>
      <c r="Z30" s="402" t="s">
        <v>432</v>
      </c>
      <c r="AA30" s="403" t="s">
        <v>139</v>
      </c>
    </row>
    <row r="31" spans="2:27" s="49" customFormat="1" ht="55.5" customHeight="1" x14ac:dyDescent="0.35">
      <c r="B31" s="410"/>
      <c r="C31" s="404"/>
      <c r="D31" s="419"/>
      <c r="E31" s="420" t="s">
        <v>433</v>
      </c>
      <c r="F31" s="405"/>
      <c r="G31" s="405" t="s">
        <v>66</v>
      </c>
      <c r="H31" s="405" t="s">
        <v>66</v>
      </c>
      <c r="I31" s="405"/>
      <c r="J31" s="405"/>
      <c r="K31" s="405"/>
      <c r="L31" s="405"/>
      <c r="M31" s="405"/>
      <c r="N31" s="408"/>
      <c r="O31" s="408"/>
      <c r="P31" s="233">
        <v>2</v>
      </c>
      <c r="Q31" s="233">
        <v>1</v>
      </c>
      <c r="R31" s="232">
        <f t="shared" si="3"/>
        <v>2</v>
      </c>
      <c r="S31" s="234">
        <v>2</v>
      </c>
      <c r="T31" s="232" t="str">
        <f t="shared" si="4"/>
        <v>Medio</v>
      </c>
      <c r="U31" s="401" t="s">
        <v>434</v>
      </c>
      <c r="V31" s="401" t="s">
        <v>411</v>
      </c>
      <c r="W31" s="402" t="s">
        <v>435</v>
      </c>
      <c r="X31" s="402" t="s">
        <v>128</v>
      </c>
      <c r="Y31" s="402" t="s">
        <v>128</v>
      </c>
      <c r="Z31" s="402" t="s">
        <v>436</v>
      </c>
      <c r="AA31" s="403" t="s">
        <v>139</v>
      </c>
    </row>
    <row r="32" spans="2:27" s="49" customFormat="1" ht="72" customHeight="1" x14ac:dyDescent="0.35">
      <c r="B32" s="410"/>
      <c r="C32" s="404"/>
      <c r="D32" s="421"/>
      <c r="E32" s="420" t="s">
        <v>437</v>
      </c>
      <c r="F32" s="405" t="s">
        <v>66</v>
      </c>
      <c r="G32" s="405"/>
      <c r="H32" s="405"/>
      <c r="I32" s="405"/>
      <c r="J32" s="405"/>
      <c r="K32" s="405"/>
      <c r="L32" s="405"/>
      <c r="M32" s="405"/>
      <c r="N32" s="408"/>
      <c r="O32" s="408"/>
      <c r="P32" s="233">
        <v>1</v>
      </c>
      <c r="Q32" s="233">
        <v>3</v>
      </c>
      <c r="R32" s="232">
        <f t="shared" si="3"/>
        <v>3</v>
      </c>
      <c r="S32" s="234">
        <f t="shared" si="1"/>
        <v>2</v>
      </c>
      <c r="T32" s="232" t="str">
        <f t="shared" si="4"/>
        <v>Medio</v>
      </c>
      <c r="U32" s="401" t="s">
        <v>438</v>
      </c>
      <c r="V32" s="401" t="s">
        <v>411</v>
      </c>
      <c r="W32" s="409">
        <v>45839</v>
      </c>
      <c r="X32" s="402" t="s">
        <v>128</v>
      </c>
      <c r="Y32" s="402" t="s">
        <v>128</v>
      </c>
      <c r="Z32" s="402" t="s">
        <v>422</v>
      </c>
      <c r="AA32" s="403" t="s">
        <v>139</v>
      </c>
    </row>
    <row r="33" spans="2:27" s="49" customFormat="1" ht="77.5" x14ac:dyDescent="0.35">
      <c r="B33" s="410"/>
      <c r="C33" s="404"/>
      <c r="D33" s="398" t="s">
        <v>439</v>
      </c>
      <c r="E33" s="422" t="s">
        <v>273</v>
      </c>
      <c r="F33" s="408"/>
      <c r="G33" s="408" t="s">
        <v>66</v>
      </c>
      <c r="H33" s="408" t="s">
        <v>66</v>
      </c>
      <c r="I33" s="408"/>
      <c r="J33" s="408"/>
      <c r="K33" s="408"/>
      <c r="L33" s="408"/>
      <c r="M33" s="408"/>
      <c r="N33" s="408"/>
      <c r="O33" s="408"/>
      <c r="P33" s="233">
        <v>1</v>
      </c>
      <c r="Q33" s="233">
        <v>2</v>
      </c>
      <c r="R33" s="232">
        <f t="shared" si="3"/>
        <v>2</v>
      </c>
      <c r="S33" s="234">
        <v>2</v>
      </c>
      <c r="T33" s="232" t="str">
        <f t="shared" si="4"/>
        <v>Medio</v>
      </c>
      <c r="U33" s="401" t="s">
        <v>272</v>
      </c>
      <c r="V33" s="401" t="s">
        <v>411</v>
      </c>
      <c r="W33" s="402" t="s">
        <v>143</v>
      </c>
      <c r="X33" s="402" t="s">
        <v>128</v>
      </c>
      <c r="Y33" s="402" t="s">
        <v>128</v>
      </c>
      <c r="Z33" s="402" t="s">
        <v>440</v>
      </c>
      <c r="AA33" s="403" t="s">
        <v>139</v>
      </c>
    </row>
    <row r="34" spans="2:27" s="49" customFormat="1" ht="46.5" x14ac:dyDescent="0.35">
      <c r="B34" s="412"/>
      <c r="C34" s="413"/>
      <c r="D34" s="423"/>
      <c r="E34" s="422" t="s">
        <v>270</v>
      </c>
      <c r="F34" s="408"/>
      <c r="G34" s="408" t="s">
        <v>66</v>
      </c>
      <c r="H34" s="408" t="s">
        <v>66</v>
      </c>
      <c r="I34" s="408"/>
      <c r="J34" s="408"/>
      <c r="K34" s="408"/>
      <c r="L34" s="408"/>
      <c r="M34" s="408"/>
      <c r="N34" s="408"/>
      <c r="O34" s="408"/>
      <c r="P34" s="233">
        <v>1</v>
      </c>
      <c r="Q34" s="233">
        <v>2</v>
      </c>
      <c r="R34" s="232">
        <f t="shared" si="3"/>
        <v>2</v>
      </c>
      <c r="S34" s="234">
        <v>2</v>
      </c>
      <c r="T34" s="232" t="str">
        <f t="shared" si="4"/>
        <v>Medio</v>
      </c>
      <c r="U34" s="401" t="s">
        <v>269</v>
      </c>
      <c r="V34" s="401" t="s">
        <v>411</v>
      </c>
      <c r="W34" s="402" t="s">
        <v>441</v>
      </c>
      <c r="X34" s="402" t="s">
        <v>128</v>
      </c>
      <c r="Y34" s="402" t="s">
        <v>128</v>
      </c>
      <c r="Z34" s="402" t="s">
        <v>425</v>
      </c>
      <c r="AA34" s="403" t="s">
        <v>139</v>
      </c>
    </row>
    <row r="39" spans="2:27" s="427" customFormat="1" ht="15" x14ac:dyDescent="0.3">
      <c r="B39" s="424"/>
      <c r="C39" s="424"/>
      <c r="D39" s="424"/>
      <c r="E39" s="424"/>
      <c r="F39" s="425"/>
      <c r="G39" s="425"/>
      <c r="H39" s="425"/>
      <c r="I39" s="425"/>
      <c r="J39" s="425"/>
      <c r="K39" s="425"/>
      <c r="L39" s="425"/>
      <c r="M39" s="425"/>
      <c r="N39" s="425"/>
      <c r="O39" s="425"/>
      <c r="P39" s="426"/>
      <c r="Q39" s="426"/>
      <c r="R39" s="426"/>
      <c r="S39" s="426"/>
      <c r="T39" s="426"/>
      <c r="U39" s="424"/>
      <c r="V39" s="424"/>
      <c r="W39" s="424"/>
      <c r="X39" s="424"/>
      <c r="Y39" s="424"/>
      <c r="Z39" s="424"/>
      <c r="AA39" s="424"/>
    </row>
    <row r="41" spans="2:27" s="427" customFormat="1" ht="15" x14ac:dyDescent="0.3">
      <c r="C41" s="424"/>
      <c r="D41" s="424"/>
      <c r="F41" s="425"/>
      <c r="G41" s="425"/>
      <c r="H41" s="425"/>
      <c r="I41" s="425"/>
      <c r="J41" s="425"/>
      <c r="K41" s="425"/>
      <c r="L41" s="425"/>
      <c r="M41" s="425"/>
      <c r="N41" s="425"/>
      <c r="O41" s="425"/>
      <c r="P41" s="426"/>
      <c r="Q41" s="426"/>
      <c r="R41" s="426"/>
      <c r="S41" s="426"/>
      <c r="T41" s="426"/>
      <c r="U41" s="424"/>
      <c r="V41" s="424"/>
      <c r="W41" s="424"/>
      <c r="X41" s="424"/>
      <c r="Y41" s="424"/>
      <c r="Z41" s="424"/>
      <c r="AA41" s="424"/>
    </row>
  </sheetData>
  <mergeCells count="32">
    <mergeCell ref="B11:AA11"/>
    <mergeCell ref="B5:AA5"/>
    <mergeCell ref="B6:AA6"/>
    <mergeCell ref="B7:AA7"/>
    <mergeCell ref="B9:AA9"/>
    <mergeCell ref="B10:AA10"/>
    <mergeCell ref="AA12:AA14"/>
    <mergeCell ref="C13:C14"/>
    <mergeCell ref="D13:D14"/>
    <mergeCell ref="E13:E14"/>
    <mergeCell ref="F13:J13"/>
    <mergeCell ref="B12:B14"/>
    <mergeCell ref="F12:O12"/>
    <mergeCell ref="P12:T12"/>
    <mergeCell ref="U12:Y12"/>
    <mergeCell ref="Z12:Z14"/>
    <mergeCell ref="Z24:Z26"/>
    <mergeCell ref="AA24:AA26"/>
    <mergeCell ref="X13:Y13"/>
    <mergeCell ref="B15:B23"/>
    <mergeCell ref="C15:C20"/>
    <mergeCell ref="U24:U26"/>
    <mergeCell ref="V24:V26"/>
    <mergeCell ref="W24:W26"/>
    <mergeCell ref="X24:X26"/>
    <mergeCell ref="Y24:Y26"/>
    <mergeCell ref="K13:O13"/>
    <mergeCell ref="P13:Q13"/>
    <mergeCell ref="R13:T13"/>
    <mergeCell ref="U13:U14"/>
    <mergeCell ref="V13:V14"/>
    <mergeCell ref="W13:W14"/>
  </mergeCells>
  <conditionalFormatting sqref="P15:P34">
    <cfRule type="expression" dxfId="578" priority="13" stopIfTrue="1">
      <formula>$K15=3</formula>
    </cfRule>
    <cfRule type="expression" dxfId="577" priority="14" stopIfTrue="1">
      <formula>$K15=2</formula>
    </cfRule>
    <cfRule type="expression" dxfId="576" priority="15" stopIfTrue="1">
      <formula>$K15=1</formula>
    </cfRule>
  </conditionalFormatting>
  <conditionalFormatting sqref="Q15:Q34">
    <cfRule type="expression" dxfId="575" priority="10" stopIfTrue="1">
      <formula>$L15=3</formula>
    </cfRule>
    <cfRule type="expression" dxfId="574" priority="11" stopIfTrue="1">
      <formula>$L15=2</formula>
    </cfRule>
    <cfRule type="expression" dxfId="573" priority="12" stopIfTrue="1">
      <formula>$L15=1</formula>
    </cfRule>
  </conditionalFormatting>
  <conditionalFormatting sqref="S15:T34">
    <cfRule type="expression" dxfId="572" priority="7" stopIfTrue="1">
      <formula>$S15=3</formula>
    </cfRule>
    <cfRule type="expression" dxfId="571" priority="8" stopIfTrue="1">
      <formula>$S15=2</formula>
    </cfRule>
    <cfRule type="expression" dxfId="570" priority="9" stopIfTrue="1">
      <formula>$S15=1</formula>
    </cfRule>
  </conditionalFormatting>
  <conditionalFormatting sqref="P15:P34">
    <cfRule type="expression" dxfId="569" priority="4" stopIfTrue="1">
      <formula>$P15=3</formula>
    </cfRule>
    <cfRule type="expression" dxfId="568" priority="5" stopIfTrue="1">
      <formula>$P15=2</formula>
    </cfRule>
    <cfRule type="expression" dxfId="567" priority="6" stopIfTrue="1">
      <formula>$P15=1</formula>
    </cfRule>
  </conditionalFormatting>
  <conditionalFormatting sqref="Q15:Q34">
    <cfRule type="expression" dxfId="566" priority="1" stopIfTrue="1">
      <formula>$Q15=3</formula>
    </cfRule>
    <cfRule type="expression" dxfId="565" priority="2" stopIfTrue="1">
      <formula>$Q15=2</formula>
    </cfRule>
    <cfRule type="expression" dxfId="564" priority="3" stopIfTrue="1">
      <formula>$Q15=1</formula>
    </cfRule>
  </conditionalFormatting>
  <dataValidations count="8">
    <dataValidation type="whole" allowBlank="1" showInputMessage="1" showErrorMessage="1" sqref="P15:Q15 P19:Q34">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C13:C14"/>
    <dataValidation allowBlank="1" showInputMessage="1" showErrorMessage="1" promptTitle="RIESGOS:" prompt="Transferir los riesgos identificados en la MER para cada objetivo." sqref="E13:E14"/>
    <dataValidation allowBlank="1" showInputMessage="1" showErrorMessage="1" promptTitle="IVO:" prompt="Indicador Objetivamente Verificable: Ser refiere a aquel producto que hace tangible el cumplimiento de la accion actividad de mitigacion planteada" sqref="Z12:Z14"/>
    <dataValidation allowBlank="1" showInputMessage="1" showErrorMessage="1" promptTitle="Fecha de Monitoreo " prompt="Oportunidad  en el cual el area responsable del seguimiento confirmara el cumplimiento del tiempo y forma de la actividad prevista." sqref="AA12:AA14"/>
    <dataValidation allowBlank="1" showInputMessage="1" showErrorMessage="1" promptTitle="NUM:" prompt="Numero de manera consecutiva de los objetivos analizados." sqref="B12"/>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P12:T12"/>
    <dataValidation allowBlank="1" showInputMessage="1" showErrorMessage="1" promptTitle="Actividades de Control" prompt="Describir los mecanismos (politicas o procedimientos que aseguran la efectividad de la respuesta al riesgo." sqref="U13"/>
  </dataValidations>
  <pageMargins left="0.23622047244094491" right="0.23622047244094491" top="0.43307086614173229" bottom="0.39370078740157483" header="0.27559055118110237" footer="0.15748031496062992"/>
  <pageSetup paperSize="5" scale="4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
  <sheetViews>
    <sheetView showGridLines="0" zoomScale="40" zoomScaleNormal="40" zoomScaleSheetLayoutView="25" workbookViewId="0">
      <selection activeCell="A9" sqref="A9:Z9"/>
    </sheetView>
  </sheetViews>
  <sheetFormatPr baseColWidth="10" defaultColWidth="11.453125" defaultRowHeight="15.5" x14ac:dyDescent="0.35"/>
  <cols>
    <col min="1" max="1" width="8.453125" style="42" customWidth="1"/>
    <col min="2" max="2" width="30.1796875" style="42" customWidth="1"/>
    <col min="3" max="3" width="41.453125" style="42" customWidth="1"/>
    <col min="4" max="4" width="40.453125" style="42" customWidth="1"/>
    <col min="5" max="7" width="3.54296875" style="43" bestFit="1" customWidth="1"/>
    <col min="8" max="8" width="3.54296875" style="43" customWidth="1"/>
    <col min="9" max="13" width="3.54296875" style="43" bestFit="1" customWidth="1"/>
    <col min="14" max="14" width="5.453125" style="43" customWidth="1"/>
    <col min="15" max="16" width="7.54296875" style="740" customWidth="1"/>
    <col min="17" max="17" width="5.54296875" style="740" customWidth="1"/>
    <col min="18" max="18" width="8.453125" style="740" customWidth="1"/>
    <col min="19" max="19" width="8.54296875" style="740" customWidth="1"/>
    <col min="20" max="20" width="40.453125" style="42" customWidth="1"/>
    <col min="21" max="21" width="28" style="42" customWidth="1"/>
    <col min="22" max="22" width="18.453125" style="42" customWidth="1"/>
    <col min="23" max="23" width="22.453125" style="42" customWidth="1"/>
    <col min="24" max="24" width="22" style="42" customWidth="1"/>
    <col min="25" max="25" width="25.54296875" style="42" customWidth="1"/>
    <col min="26" max="26" width="19.54296875" style="42" customWidth="1"/>
    <col min="27" max="16384" width="11.453125" style="258"/>
  </cols>
  <sheetData>
    <row r="1" spans="1:26"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2</v>
      </c>
      <c r="Y4" s="45">
        <v>1</v>
      </c>
      <c r="Z4" s="45" t="s">
        <v>485</v>
      </c>
    </row>
    <row r="5" spans="1:26" ht="22.5" x14ac:dyDescent="0.35">
      <c r="A5" s="1511" t="s">
        <v>9</v>
      </c>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row>
    <row r="6" spans="1:26" x14ac:dyDescent="0.35">
      <c r="A6" s="1512" t="s">
        <v>64</v>
      </c>
      <c r="B6" s="1512"/>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row>
    <row r="7" spans="1:26" x14ac:dyDescent="0.35">
      <c r="A7" s="1513" t="s">
        <v>158</v>
      </c>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row>
    <row r="8" spans="1:26" x14ac:dyDescent="0.35">
      <c r="A8" s="1759"/>
      <c r="B8" s="1759"/>
      <c r="C8" s="1759"/>
      <c r="D8" s="1759"/>
      <c r="E8" s="1759"/>
      <c r="F8" s="1759"/>
      <c r="G8" s="1759"/>
      <c r="H8" s="1759"/>
      <c r="I8" s="1759"/>
      <c r="J8" s="1759"/>
      <c r="K8" s="1759"/>
      <c r="L8" s="1759"/>
      <c r="M8" s="1759"/>
      <c r="N8" s="1759"/>
      <c r="O8" s="1759"/>
      <c r="P8" s="1759"/>
      <c r="Q8" s="1759"/>
      <c r="R8" s="1759"/>
      <c r="S8" s="1759"/>
      <c r="T8" s="1759"/>
      <c r="U8" s="1759"/>
      <c r="V8" s="1759"/>
      <c r="W8" s="1759"/>
      <c r="X8" s="1759"/>
      <c r="Y8" s="1759"/>
      <c r="Z8" s="1759"/>
    </row>
    <row r="9" spans="1:26" ht="20.25" customHeight="1" x14ac:dyDescent="0.35">
      <c r="A9" s="1514" t="s">
        <v>1399</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row>
    <row r="10" spans="1:26" ht="25.4" customHeight="1" x14ac:dyDescent="0.35">
      <c r="A10" s="1515" t="s">
        <v>644</v>
      </c>
      <c r="B10" s="1515"/>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row>
    <row r="11" spans="1:26" ht="25.4" customHeight="1" x14ac:dyDescent="0.35">
      <c r="A11" s="1668" t="s">
        <v>47</v>
      </c>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row>
    <row r="12" spans="1:26" s="5" customFormat="1" ht="23.15" customHeight="1" x14ac:dyDescent="0.35">
      <c r="A12" s="1517" t="s">
        <v>406</v>
      </c>
      <c r="B12" s="379">
        <v>1</v>
      </c>
      <c r="C12" s="379">
        <v>2</v>
      </c>
      <c r="D12" s="379">
        <v>3</v>
      </c>
      <c r="E12" s="1521" t="s">
        <v>96</v>
      </c>
      <c r="F12" s="1521"/>
      <c r="G12" s="1521"/>
      <c r="H12" s="1521"/>
      <c r="I12" s="1521"/>
      <c r="J12" s="1521"/>
      <c r="K12" s="1521"/>
      <c r="L12" s="1521"/>
      <c r="M12" s="1521"/>
      <c r="N12" s="1521"/>
      <c r="O12" s="1522" t="s">
        <v>97</v>
      </c>
      <c r="P12" s="1522"/>
      <c r="Q12" s="1522"/>
      <c r="R12" s="1522"/>
      <c r="S12" s="1522"/>
      <c r="T12" s="1516" t="s">
        <v>98</v>
      </c>
      <c r="U12" s="1516"/>
      <c r="V12" s="1516"/>
      <c r="W12" s="1516"/>
      <c r="X12" s="1516"/>
      <c r="Y12" s="1516" t="s">
        <v>99</v>
      </c>
      <c r="Z12" s="1516" t="s">
        <v>100</v>
      </c>
    </row>
    <row r="13" spans="1:26" s="6" customFormat="1" ht="23.5" customHeight="1" x14ac:dyDescent="0.35">
      <c r="A13" s="1517"/>
      <c r="B13" s="1517" t="s">
        <v>101</v>
      </c>
      <c r="C13" s="1517" t="s">
        <v>13</v>
      </c>
      <c r="D13" s="1501" t="s">
        <v>102</v>
      </c>
      <c r="E13" s="1524" t="s">
        <v>103</v>
      </c>
      <c r="F13" s="1524"/>
      <c r="G13" s="1524"/>
      <c r="H13" s="1524"/>
      <c r="I13" s="1524"/>
      <c r="J13" s="1524" t="s">
        <v>104</v>
      </c>
      <c r="K13" s="1524"/>
      <c r="L13" s="1524"/>
      <c r="M13" s="1524"/>
      <c r="N13" s="1524"/>
      <c r="O13" s="1525" t="s">
        <v>105</v>
      </c>
      <c r="P13" s="1525"/>
      <c r="Q13" s="1525" t="s">
        <v>106</v>
      </c>
      <c r="R13" s="1525"/>
      <c r="S13" s="1525"/>
      <c r="T13" s="1516" t="s">
        <v>107</v>
      </c>
      <c r="U13" s="1526" t="s">
        <v>108</v>
      </c>
      <c r="V13" s="1516" t="s">
        <v>109</v>
      </c>
      <c r="W13" s="1523" t="s">
        <v>110</v>
      </c>
      <c r="X13" s="1523"/>
      <c r="Y13" s="1516"/>
      <c r="Z13" s="1516"/>
    </row>
    <row r="14" spans="1:26" s="48" customFormat="1" ht="127.5" customHeight="1" x14ac:dyDescent="0.35">
      <c r="A14" s="1517"/>
      <c r="B14" s="1517"/>
      <c r="C14" s="1517"/>
      <c r="D14" s="1501"/>
      <c r="E14" s="395" t="s">
        <v>111</v>
      </c>
      <c r="F14" s="395" t="s">
        <v>112</v>
      </c>
      <c r="G14" s="395" t="s">
        <v>113</v>
      </c>
      <c r="H14" s="395" t="s">
        <v>114</v>
      </c>
      <c r="I14" s="395" t="s">
        <v>115</v>
      </c>
      <c r="J14" s="395" t="s">
        <v>116</v>
      </c>
      <c r="K14" s="395" t="s">
        <v>117</v>
      </c>
      <c r="L14" s="395" t="s">
        <v>118</v>
      </c>
      <c r="M14" s="395" t="s">
        <v>119</v>
      </c>
      <c r="N14" s="395" t="s">
        <v>120</v>
      </c>
      <c r="O14" s="395" t="s">
        <v>121</v>
      </c>
      <c r="P14" s="395" t="s">
        <v>122</v>
      </c>
      <c r="Q14" s="559" t="s">
        <v>105</v>
      </c>
      <c r="R14" s="395" t="s">
        <v>123</v>
      </c>
      <c r="S14" s="395" t="s">
        <v>124</v>
      </c>
      <c r="T14" s="1516"/>
      <c r="U14" s="1526"/>
      <c r="V14" s="1516"/>
      <c r="W14" s="254" t="s">
        <v>125</v>
      </c>
      <c r="X14" s="254" t="s">
        <v>1086</v>
      </c>
      <c r="Y14" s="1516"/>
      <c r="Z14" s="1516"/>
    </row>
    <row r="15" spans="1:26" s="49" customFormat="1" ht="149.5" customHeight="1" x14ac:dyDescent="0.35">
      <c r="A15" s="1914">
        <v>1</v>
      </c>
      <c r="B15" s="1702" t="s">
        <v>1420</v>
      </c>
      <c r="C15" s="241" t="s">
        <v>1402</v>
      </c>
      <c r="D15" s="1136" t="s">
        <v>1409</v>
      </c>
      <c r="E15" s="50"/>
      <c r="F15" s="50" t="s">
        <v>66</v>
      </c>
      <c r="G15" s="50" t="s">
        <v>66</v>
      </c>
      <c r="H15" s="50"/>
      <c r="I15" s="50"/>
      <c r="J15" s="50"/>
      <c r="K15" s="50"/>
      <c r="L15" s="50" t="s">
        <v>66</v>
      </c>
      <c r="M15" s="50" t="s">
        <v>66</v>
      </c>
      <c r="N15" s="50"/>
      <c r="O15" s="247">
        <v>1</v>
      </c>
      <c r="P15" s="247">
        <v>2</v>
      </c>
      <c r="Q15" s="248">
        <f>IF(O15*P15=0,"",O15*P15)</f>
        <v>2</v>
      </c>
      <c r="R15" s="249">
        <f>IF(Q15="","",VLOOKUP(Q15,$X$1:$Y$5,2,FALSE))</f>
        <v>1</v>
      </c>
      <c r="S15" s="248" t="str">
        <f>IF(R15=1,"Bajo",IF(R15=2,"Medio",IF(R15=3,"Alto","")))</f>
        <v>Bajo</v>
      </c>
      <c r="T15" s="1140" t="s">
        <v>1421</v>
      </c>
      <c r="U15" s="245" t="s">
        <v>1422</v>
      </c>
      <c r="V15" s="1141" t="s">
        <v>139</v>
      </c>
      <c r="W15" s="360" t="s">
        <v>128</v>
      </c>
      <c r="X15" s="360" t="s">
        <v>128</v>
      </c>
      <c r="Y15" s="278" t="s">
        <v>1423</v>
      </c>
      <c r="Z15" s="755" t="s">
        <v>139</v>
      </c>
    </row>
    <row r="16" spans="1:26" s="49" customFormat="1" ht="73.5" customHeight="1" x14ac:dyDescent="0.35">
      <c r="A16" s="1914"/>
      <c r="B16" s="1702"/>
      <c r="C16" s="62" t="s">
        <v>535</v>
      </c>
      <c r="D16" s="240" t="s">
        <v>137</v>
      </c>
      <c r="E16" s="50"/>
      <c r="F16" s="50" t="s">
        <v>66</v>
      </c>
      <c r="G16" s="50" t="s">
        <v>66</v>
      </c>
      <c r="H16" s="246"/>
      <c r="I16" s="246"/>
      <c r="J16" s="246"/>
      <c r="K16" s="246"/>
      <c r="L16" s="246"/>
      <c r="M16" s="246"/>
      <c r="N16" s="246"/>
      <c r="O16" s="247">
        <v>1</v>
      </c>
      <c r="P16" s="247">
        <v>3</v>
      </c>
      <c r="Q16" s="248">
        <f t="shared" ref="Q16" si="0">IF(O16*P16=0,"",O16*P16)</f>
        <v>3</v>
      </c>
      <c r="R16" s="249">
        <v>2</v>
      </c>
      <c r="S16" s="248" t="s">
        <v>65</v>
      </c>
      <c r="T16" s="239" t="s">
        <v>138</v>
      </c>
      <c r="U16" s="283" t="s">
        <v>1424</v>
      </c>
      <c r="V16" s="250" t="s">
        <v>139</v>
      </c>
      <c r="W16" s="251" t="s">
        <v>128</v>
      </c>
      <c r="X16" s="251" t="s">
        <v>128</v>
      </c>
      <c r="Y16" s="348" t="s">
        <v>140</v>
      </c>
      <c r="Z16" s="250" t="s">
        <v>139</v>
      </c>
    </row>
  </sheetData>
  <mergeCells count="26">
    <mergeCell ref="A15:A16"/>
    <mergeCell ref="B15:B16"/>
    <mergeCell ref="E13:I13"/>
    <mergeCell ref="J13:N13"/>
    <mergeCell ref="O13:P13"/>
    <mergeCell ref="A11:Z11"/>
    <mergeCell ref="A12:A14"/>
    <mergeCell ref="E12:N12"/>
    <mergeCell ref="O12:S12"/>
    <mergeCell ref="T12:X12"/>
    <mergeCell ref="Y12:Y14"/>
    <mergeCell ref="Z12:Z14"/>
    <mergeCell ref="B13:B14"/>
    <mergeCell ref="C13:C14"/>
    <mergeCell ref="D13:D14"/>
    <mergeCell ref="V13:V14"/>
    <mergeCell ref="W13:X13"/>
    <mergeCell ref="Q13:S13"/>
    <mergeCell ref="T13:T14"/>
    <mergeCell ref="U13:U14"/>
    <mergeCell ref="A10:Z10"/>
    <mergeCell ref="A5:Z5"/>
    <mergeCell ref="A6:Z6"/>
    <mergeCell ref="A7:Z7"/>
    <mergeCell ref="A8:Z8"/>
    <mergeCell ref="A9:Z9"/>
  </mergeCells>
  <conditionalFormatting sqref="O15">
    <cfRule type="expression" dxfId="41" priority="25" stopIfTrue="1">
      <formula>$J15=3</formula>
    </cfRule>
    <cfRule type="expression" dxfId="40" priority="26" stopIfTrue="1">
      <formula>$J15=2</formula>
    </cfRule>
    <cfRule type="expression" dxfId="39" priority="27" stopIfTrue="1">
      <formula>$J15=1</formula>
    </cfRule>
  </conditionalFormatting>
  <conditionalFormatting sqref="P15">
    <cfRule type="expression" dxfId="38" priority="22" stopIfTrue="1">
      <formula>$K15=3</formula>
    </cfRule>
    <cfRule type="expression" dxfId="37" priority="23" stopIfTrue="1">
      <formula>$K15=2</formula>
    </cfRule>
    <cfRule type="expression" dxfId="36" priority="24" stopIfTrue="1">
      <formula>$K15=1</formula>
    </cfRule>
  </conditionalFormatting>
  <conditionalFormatting sqref="R15:S16">
    <cfRule type="expression" dxfId="35" priority="19" stopIfTrue="1">
      <formula>$R15=3</formula>
    </cfRule>
    <cfRule type="expression" dxfId="34" priority="20" stopIfTrue="1">
      <formula>$R15=2</formula>
    </cfRule>
    <cfRule type="expression" dxfId="33" priority="21" stopIfTrue="1">
      <formula>$R15=1</formula>
    </cfRule>
  </conditionalFormatting>
  <conditionalFormatting sqref="O15">
    <cfRule type="expression" dxfId="32" priority="16" stopIfTrue="1">
      <formula>$O15=3</formula>
    </cfRule>
    <cfRule type="expression" dxfId="31" priority="17" stopIfTrue="1">
      <formula>$O15=2</formula>
    </cfRule>
    <cfRule type="expression" dxfId="30" priority="18" stopIfTrue="1">
      <formula>$O15=1</formula>
    </cfRule>
  </conditionalFormatting>
  <conditionalFormatting sqref="P15">
    <cfRule type="expression" dxfId="29" priority="13" stopIfTrue="1">
      <formula>$P15=3</formula>
    </cfRule>
    <cfRule type="expression" dxfId="28" priority="14" stopIfTrue="1">
      <formula>$P15=2</formula>
    </cfRule>
    <cfRule type="expression" dxfId="27" priority="15" stopIfTrue="1">
      <formula>$P15=1</formula>
    </cfRule>
  </conditionalFormatting>
  <conditionalFormatting sqref="O16">
    <cfRule type="expression" dxfId="26" priority="10" stopIfTrue="1">
      <formula>$J16=3</formula>
    </cfRule>
    <cfRule type="expression" dxfId="25" priority="11" stopIfTrue="1">
      <formula>$J16=2</formula>
    </cfRule>
    <cfRule type="expression" dxfId="24" priority="12" stopIfTrue="1">
      <formula>$J16=1</formula>
    </cfRule>
  </conditionalFormatting>
  <conditionalFormatting sqref="P16">
    <cfRule type="expression" dxfId="23" priority="7" stopIfTrue="1">
      <formula>$K16=3</formula>
    </cfRule>
    <cfRule type="expression" dxfId="22" priority="8" stopIfTrue="1">
      <formula>$K16=2</formula>
    </cfRule>
    <cfRule type="expression" dxfId="21" priority="9" stopIfTrue="1">
      <formula>$K16=1</formula>
    </cfRule>
  </conditionalFormatting>
  <conditionalFormatting sqref="O16">
    <cfRule type="expression" dxfId="20" priority="4" stopIfTrue="1">
      <formula>$O16=3</formula>
    </cfRule>
    <cfRule type="expression" dxfId="19" priority="5" stopIfTrue="1">
      <formula>$O16=2</formula>
    </cfRule>
    <cfRule type="expression" dxfId="18" priority="6" stopIfTrue="1">
      <formula>$O16=1</formula>
    </cfRule>
  </conditionalFormatting>
  <conditionalFormatting sqref="P16">
    <cfRule type="expression" dxfId="17" priority="1" stopIfTrue="1">
      <formula>$P16=3</formula>
    </cfRule>
    <cfRule type="expression" dxfId="16" priority="2" stopIfTrue="1">
      <formula>$P16=2</formula>
    </cfRule>
    <cfRule type="expression" dxfId="15" priority="3" stopIfTrue="1">
      <formula>$P16=1</formula>
    </cfRule>
  </conditionalFormatting>
  <dataValidations count="8">
    <dataValidation type="whole" allowBlank="1" showInputMessage="1" showErrorMessage="1" sqref="O15:P16">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 allowBlank="1" showInputMessage="1" showErrorMessage="1" promptTitle="RIESGOS:" prompt="Transferir los riesgos identificados en la MER para cada objetivo." sqref="D13:D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NUM:" prompt="Numero de manera consecutiva de los objetivos analizados." sqref="A12"/>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Actividades de Control" prompt="Describir los mecanismos (politicas o procedimientos que aseguran la efectividad de la respuesta al riesgo." sqref="T13"/>
  </dataValidations>
  <pageMargins left="0.25" right="0.25" top="0.43" bottom="0.4" header="0.28000000000000003" footer="0.17"/>
  <pageSetup paperSize="5" scale="46"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5:P11"/>
  <sheetViews>
    <sheetView showGridLines="0" zoomScale="70" zoomScaleNormal="70" workbookViewId="0">
      <selection activeCell="U21" sqref="U21"/>
    </sheetView>
  </sheetViews>
  <sheetFormatPr baseColWidth="10" defaultColWidth="11.453125" defaultRowHeight="14" x14ac:dyDescent="0.3"/>
  <cols>
    <col min="1" max="1" width="2.81640625" style="1298" customWidth="1"/>
    <col min="2" max="2" width="5.453125" style="1304" bestFit="1" customWidth="1"/>
    <col min="3" max="3" width="26.453125" style="1304" customWidth="1"/>
    <col min="4" max="4" width="10.54296875" style="1298" customWidth="1"/>
    <col min="5" max="6" width="7.54296875" style="1298" customWidth="1"/>
    <col min="7" max="7" width="7.54296875" style="1298" bestFit="1" customWidth="1"/>
    <col min="8" max="8" width="10.54296875" style="1298" bestFit="1" customWidth="1"/>
    <col min="9" max="17" width="7.54296875" style="1298" customWidth="1"/>
    <col min="18" max="16384" width="11.453125" style="1298"/>
  </cols>
  <sheetData>
    <row r="5" spans="2:16" ht="17.5" x14ac:dyDescent="0.3">
      <c r="B5" s="2049" t="s">
        <v>1399</v>
      </c>
      <c r="C5" s="2049"/>
      <c r="D5" s="2049"/>
      <c r="E5" s="2049"/>
      <c r="F5" s="2049"/>
      <c r="G5" s="2049"/>
      <c r="H5" s="2049"/>
      <c r="I5" s="2049"/>
      <c r="J5" s="2049"/>
      <c r="K5" s="2049"/>
      <c r="L5" s="2049"/>
      <c r="M5" s="2049"/>
      <c r="N5" s="2049"/>
      <c r="O5" s="2049"/>
      <c r="P5" s="2049"/>
    </row>
    <row r="6" spans="2:16" ht="17.5" x14ac:dyDescent="0.3">
      <c r="B6" s="2049" t="s">
        <v>1807</v>
      </c>
      <c r="C6" s="2049"/>
      <c r="D6" s="2049"/>
      <c r="E6" s="2049"/>
      <c r="F6" s="2049"/>
      <c r="G6" s="2049"/>
      <c r="H6" s="2049"/>
      <c r="I6" s="2049"/>
      <c r="J6" s="2049"/>
      <c r="K6" s="2049"/>
      <c r="L6" s="2049"/>
      <c r="M6" s="2049"/>
      <c r="N6" s="2049"/>
      <c r="O6" s="2049"/>
      <c r="P6" s="2049"/>
    </row>
    <row r="7" spans="2:16" ht="17.5" x14ac:dyDescent="0.3">
      <c r="B7" s="2049"/>
      <c r="C7" s="2049"/>
      <c r="D7" s="2049"/>
      <c r="E7" s="2049"/>
      <c r="F7" s="2049"/>
      <c r="G7" s="2049"/>
      <c r="H7" s="2049"/>
      <c r="I7" s="2049"/>
      <c r="J7" s="2049"/>
      <c r="K7" s="2049"/>
      <c r="L7" s="2049"/>
      <c r="M7" s="2049"/>
      <c r="N7" s="2049"/>
      <c r="O7" s="2049"/>
      <c r="P7" s="2049"/>
    </row>
    <row r="8" spans="2:16" ht="15" x14ac:dyDescent="0.3">
      <c r="B8" s="2050" t="s">
        <v>1764</v>
      </c>
      <c r="C8" s="2051"/>
      <c r="D8" s="2052"/>
      <c r="E8" s="1517" t="s">
        <v>21</v>
      </c>
      <c r="F8" s="1517"/>
      <c r="G8" s="1517"/>
      <c r="H8" s="1517" t="s">
        <v>22</v>
      </c>
      <c r="I8" s="1517"/>
      <c r="J8" s="1517"/>
      <c r="K8" s="1517" t="s">
        <v>23</v>
      </c>
      <c r="L8" s="1517"/>
      <c r="M8" s="1517"/>
      <c r="N8" s="1517" t="s">
        <v>24</v>
      </c>
      <c r="O8" s="1517"/>
      <c r="P8" s="1517"/>
    </row>
    <row r="9" spans="2:16" s="1142" customFormat="1" ht="20" x14ac:dyDescent="0.4">
      <c r="B9" s="1299" t="s">
        <v>42</v>
      </c>
      <c r="C9" s="1299" t="s">
        <v>1765</v>
      </c>
      <c r="D9" s="1299" t="s">
        <v>1766</v>
      </c>
      <c r="E9" s="378" t="s">
        <v>0</v>
      </c>
      <c r="F9" s="378" t="s">
        <v>1</v>
      </c>
      <c r="G9" s="378" t="s">
        <v>2</v>
      </c>
      <c r="H9" s="378" t="s">
        <v>3</v>
      </c>
      <c r="I9" s="378" t="s">
        <v>2</v>
      </c>
      <c r="J9" s="378" t="s">
        <v>4</v>
      </c>
      <c r="K9" s="378" t="s">
        <v>25</v>
      </c>
      <c r="L9" s="378" t="s">
        <v>3</v>
      </c>
      <c r="M9" s="378" t="s">
        <v>5</v>
      </c>
      <c r="N9" s="378" t="s">
        <v>6</v>
      </c>
      <c r="O9" s="378" t="s">
        <v>7</v>
      </c>
      <c r="P9" s="378" t="s">
        <v>8</v>
      </c>
    </row>
    <row r="10" spans="2:16" s="1303" customFormat="1" ht="57" customHeight="1" x14ac:dyDescent="0.3">
      <c r="B10" s="1300">
        <v>1</v>
      </c>
      <c r="C10" s="1301" t="s">
        <v>1767</v>
      </c>
      <c r="D10" s="1302" t="s">
        <v>1768</v>
      </c>
      <c r="E10" s="1300">
        <v>1</v>
      </c>
      <c r="F10" s="1300">
        <v>1</v>
      </c>
      <c r="G10" s="1300">
        <v>1</v>
      </c>
      <c r="H10" s="1300">
        <v>1</v>
      </c>
      <c r="I10" s="1300">
        <v>1</v>
      </c>
      <c r="J10" s="1300">
        <v>1</v>
      </c>
      <c r="K10" s="1300">
        <v>1</v>
      </c>
      <c r="L10" s="1300">
        <v>1</v>
      </c>
      <c r="M10" s="1300">
        <v>1</v>
      </c>
      <c r="N10" s="1300">
        <v>1</v>
      </c>
      <c r="O10" s="1300">
        <v>1</v>
      </c>
      <c r="P10" s="1300">
        <v>1</v>
      </c>
    </row>
    <row r="11" spans="2:16" x14ac:dyDescent="0.3">
      <c r="M11" s="1305"/>
      <c r="N11" s="1305"/>
      <c r="O11" s="1305"/>
      <c r="P11" s="1305"/>
    </row>
  </sheetData>
  <mergeCells count="8">
    <mergeCell ref="B5:P5"/>
    <mergeCell ref="B6:P6"/>
    <mergeCell ref="B7:P7"/>
    <mergeCell ref="B8:D8"/>
    <mergeCell ref="E8:G8"/>
    <mergeCell ref="H8:J8"/>
    <mergeCell ref="K8:M8"/>
    <mergeCell ref="N8:P8"/>
  </mergeCells>
  <pageMargins left="0.70866141732283472" right="0.70866141732283472" top="0.74803149606299213" bottom="0.74803149606299213" header="0.31496062992125984" footer="0.31496062992125984"/>
  <pageSetup scale="8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7"/>
  <sheetViews>
    <sheetView showGridLines="0" view="pageBreakPreview" zoomScale="20" zoomScaleNormal="20" zoomScaleSheetLayoutView="20" workbookViewId="0">
      <selection activeCell="AF15" sqref="AF15"/>
    </sheetView>
  </sheetViews>
  <sheetFormatPr baseColWidth="10" defaultColWidth="11.453125" defaultRowHeight="15.5" x14ac:dyDescent="0.35"/>
  <cols>
    <col min="1" max="1" width="31.453125" style="2" customWidth="1"/>
    <col min="2" max="2" width="36.54296875" style="2" customWidth="1"/>
    <col min="3" max="3" width="43.54296875" style="1018" customWidth="1"/>
    <col min="4" max="4" width="28.7265625" style="2" customWidth="1"/>
    <col min="5" max="5" width="10.1796875" style="2" customWidth="1"/>
    <col min="6" max="6" width="33" style="2" customWidth="1"/>
    <col min="7" max="7" width="6.453125" style="4" customWidth="1"/>
    <col min="8" max="8" width="48" style="2" customWidth="1"/>
    <col min="9" max="9" width="9.453125" style="1410" customWidth="1"/>
    <col min="10" max="21" width="5.54296875" style="2" customWidth="1"/>
    <col min="22" max="22" width="31.1796875" style="2" customWidth="1"/>
    <col min="23" max="23" width="31" style="2" customWidth="1"/>
    <col min="24" max="24" width="38" style="2" customWidth="1"/>
    <col min="25" max="25" width="42.453125" style="2" customWidth="1"/>
    <col min="26" max="26" width="31.1796875" style="2" customWidth="1"/>
    <col min="27" max="27" width="26.453125" style="2" customWidth="1"/>
    <col min="28" max="28" width="23.7265625" style="1" customWidth="1"/>
    <col min="29" max="16384" width="11.453125" style="2"/>
  </cols>
  <sheetData>
    <row r="2" spans="1:28" x14ac:dyDescent="0.35">
      <c r="V2" s="30"/>
      <c r="W2" s="30"/>
      <c r="X2" s="30"/>
      <c r="Y2" s="30"/>
    </row>
    <row r="3" spans="1:28" ht="18.75" customHeight="1" x14ac:dyDescent="0.35"/>
    <row r="5" spans="1:28" s="505" customFormat="1" ht="20.5" x14ac:dyDescent="0.45">
      <c r="A5" s="2064" t="s">
        <v>9</v>
      </c>
      <c r="B5" s="2064"/>
      <c r="C5" s="2064"/>
      <c r="D5" s="2064"/>
      <c r="E5" s="2064"/>
      <c r="F5" s="2064"/>
      <c r="G5" s="2064"/>
      <c r="H5" s="2064"/>
      <c r="I5" s="2064"/>
      <c r="J5" s="2064"/>
      <c r="K5" s="2064"/>
      <c r="L5" s="2064"/>
      <c r="M5" s="2064"/>
      <c r="N5" s="2064"/>
      <c r="O5" s="2064"/>
      <c r="P5" s="2064"/>
      <c r="Q5" s="2064"/>
      <c r="R5" s="2064"/>
      <c r="S5" s="2064"/>
      <c r="T5" s="2064"/>
      <c r="U5" s="2064"/>
      <c r="V5" s="2064"/>
      <c r="W5" s="2064"/>
      <c r="X5" s="2064"/>
      <c r="Y5" s="2064"/>
      <c r="Z5" s="2064"/>
      <c r="AA5" s="1142"/>
      <c r="AB5" s="431"/>
    </row>
    <row r="6" spans="1:28" s="505" customFormat="1" ht="20.5" x14ac:dyDescent="0.45">
      <c r="A6" s="2064" t="s">
        <v>404</v>
      </c>
      <c r="B6" s="2064"/>
      <c r="C6" s="2064"/>
      <c r="D6" s="2064"/>
      <c r="E6" s="2064"/>
      <c r="F6" s="2064"/>
      <c r="G6" s="2064"/>
      <c r="H6" s="2064"/>
      <c r="I6" s="2064"/>
      <c r="J6" s="2064"/>
      <c r="K6" s="2064"/>
      <c r="L6" s="2064"/>
      <c r="M6" s="2064"/>
      <c r="N6" s="2064"/>
      <c r="O6" s="2064"/>
      <c r="P6" s="2064"/>
      <c r="Q6" s="2064"/>
      <c r="R6" s="2064"/>
      <c r="S6" s="2064"/>
      <c r="T6" s="2064"/>
      <c r="U6" s="2064"/>
      <c r="V6" s="2064"/>
      <c r="W6" s="2064"/>
      <c r="X6" s="2064"/>
      <c r="Y6" s="2064"/>
      <c r="Z6" s="2064"/>
      <c r="AA6" s="1142"/>
      <c r="AB6" s="431"/>
    </row>
    <row r="7" spans="1:28" s="30" customFormat="1" ht="18" x14ac:dyDescent="0.4">
      <c r="A7" s="1143" t="s">
        <v>10</v>
      </c>
      <c r="B7" s="2065" t="s">
        <v>1425</v>
      </c>
      <c r="C7" s="2066"/>
      <c r="D7" s="2066"/>
      <c r="E7" s="2066"/>
      <c r="F7" s="2066"/>
      <c r="G7" s="2066"/>
      <c r="H7" s="2066"/>
      <c r="I7" s="2066"/>
      <c r="J7" s="2066"/>
      <c r="K7" s="2066"/>
      <c r="L7" s="2066"/>
      <c r="M7" s="2066"/>
      <c r="N7" s="2066"/>
      <c r="O7" s="2066"/>
      <c r="P7" s="2066"/>
      <c r="Q7" s="2066"/>
      <c r="R7" s="2066"/>
      <c r="S7" s="2066"/>
      <c r="T7" s="2066"/>
      <c r="U7" s="2066"/>
      <c r="V7" s="2066"/>
      <c r="W7" s="2066"/>
      <c r="X7" s="2066"/>
      <c r="Y7" s="2066"/>
      <c r="Z7" s="2067"/>
      <c r="AA7" s="184"/>
      <c r="AB7" s="25"/>
    </row>
    <row r="8" spans="1:28" ht="45.75" customHeight="1" x14ac:dyDescent="0.35">
      <c r="A8" s="185" t="s">
        <v>11</v>
      </c>
      <c r="B8" s="1495" t="s">
        <v>12</v>
      </c>
      <c r="C8" s="1495"/>
      <c r="D8" s="1495"/>
      <c r="E8" s="1495"/>
      <c r="F8" s="1495"/>
      <c r="G8" s="1495"/>
      <c r="H8" s="1495"/>
      <c r="I8" s="1495"/>
      <c r="J8" s="1495"/>
      <c r="K8" s="1495"/>
      <c r="L8" s="1495"/>
      <c r="M8" s="1495"/>
      <c r="N8" s="1495"/>
      <c r="O8" s="1495"/>
      <c r="P8" s="1495"/>
      <c r="Q8" s="1495"/>
      <c r="R8" s="1495"/>
      <c r="S8" s="1495"/>
      <c r="T8" s="1495"/>
      <c r="U8" s="1495"/>
      <c r="V8" s="1495"/>
      <c r="W8" s="1495"/>
      <c r="X8" s="1495"/>
      <c r="Y8" s="1495"/>
      <c r="Z8" s="1495"/>
      <c r="AA8" s="1495"/>
      <c r="AB8" s="1495"/>
    </row>
    <row r="9" spans="1:28" ht="45.75" customHeight="1" x14ac:dyDescent="0.35">
      <c r="A9" s="185" t="s">
        <v>402</v>
      </c>
      <c r="B9" s="1495" t="s">
        <v>1426</v>
      </c>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row>
    <row r="10" spans="1:28" s="5" customFormat="1" ht="20.25" customHeight="1" x14ac:dyDescent="0.35">
      <c r="A10" s="1407">
        <v>1</v>
      </c>
      <c r="B10" s="1407">
        <v>2</v>
      </c>
      <c r="C10" s="1405">
        <v>3</v>
      </c>
      <c r="D10" s="1407">
        <v>4</v>
      </c>
      <c r="E10" s="1407">
        <v>5</v>
      </c>
      <c r="F10" s="1407">
        <v>6</v>
      </c>
      <c r="G10" s="1580">
        <v>7</v>
      </c>
      <c r="H10" s="1580"/>
      <c r="I10" s="1409"/>
      <c r="J10" s="1818">
        <v>8</v>
      </c>
      <c r="K10" s="1819"/>
      <c r="L10" s="1819"/>
      <c r="M10" s="1819"/>
      <c r="N10" s="1819"/>
      <c r="O10" s="1819"/>
      <c r="P10" s="1819"/>
      <c r="Q10" s="1819"/>
      <c r="R10" s="1819"/>
      <c r="S10" s="1819"/>
      <c r="T10" s="1819"/>
      <c r="U10" s="1820"/>
      <c r="V10" s="1407">
        <v>9</v>
      </c>
      <c r="W10" s="1407">
        <v>10</v>
      </c>
      <c r="X10" s="1407">
        <v>11</v>
      </c>
      <c r="Y10" s="1407">
        <v>12</v>
      </c>
      <c r="Z10" s="1407">
        <v>13</v>
      </c>
      <c r="AA10" s="1407">
        <v>14</v>
      </c>
      <c r="AB10" s="1407">
        <v>15</v>
      </c>
    </row>
    <row r="11" spans="1:28" s="6" customFormat="1" ht="15.75" customHeight="1" x14ac:dyDescent="0.35">
      <c r="A11" s="1517" t="s">
        <v>13</v>
      </c>
      <c r="B11" s="1517" t="s">
        <v>14</v>
      </c>
      <c r="C11" s="1517" t="s">
        <v>15</v>
      </c>
      <c r="D11" s="1501" t="s">
        <v>149</v>
      </c>
      <c r="E11" s="1571" t="s">
        <v>183</v>
      </c>
      <c r="F11" s="1501" t="s">
        <v>18</v>
      </c>
      <c r="G11" s="1732" t="s">
        <v>42</v>
      </c>
      <c r="H11" s="1517" t="s">
        <v>16</v>
      </c>
      <c r="I11" s="1517" t="s">
        <v>183</v>
      </c>
      <c r="J11" s="1585" t="s">
        <v>46</v>
      </c>
      <c r="K11" s="1585"/>
      <c r="L11" s="1585"/>
      <c r="M11" s="1585"/>
      <c r="N11" s="1585"/>
      <c r="O11" s="1585"/>
      <c r="P11" s="1585"/>
      <c r="Q11" s="1585"/>
      <c r="R11" s="1585"/>
      <c r="S11" s="1585"/>
      <c r="T11" s="1585"/>
      <c r="U11" s="1585"/>
      <c r="V11" s="1517" t="s">
        <v>17</v>
      </c>
      <c r="W11" s="1517" t="s">
        <v>1427</v>
      </c>
      <c r="X11" s="1501" t="s">
        <v>47</v>
      </c>
      <c r="Y11" s="1501"/>
      <c r="Z11" s="1586" t="s">
        <v>19</v>
      </c>
      <c r="AA11" s="1586" t="s">
        <v>20</v>
      </c>
      <c r="AB11" s="1501" t="s">
        <v>184</v>
      </c>
    </row>
    <row r="12" spans="1:28" s="7" customFormat="1" ht="15" x14ac:dyDescent="0.35">
      <c r="A12" s="1517"/>
      <c r="B12" s="1517"/>
      <c r="C12" s="1517"/>
      <c r="D12" s="1501"/>
      <c r="E12" s="1572"/>
      <c r="F12" s="1501"/>
      <c r="G12" s="1732"/>
      <c r="H12" s="1517"/>
      <c r="I12" s="1517"/>
      <c r="J12" s="1517" t="s">
        <v>21</v>
      </c>
      <c r="K12" s="1517"/>
      <c r="L12" s="1517"/>
      <c r="M12" s="1517" t="s">
        <v>22</v>
      </c>
      <c r="N12" s="1517"/>
      <c r="O12" s="1517"/>
      <c r="P12" s="1517" t="s">
        <v>23</v>
      </c>
      <c r="Q12" s="1517"/>
      <c r="R12" s="1517"/>
      <c r="S12" s="1517" t="s">
        <v>24</v>
      </c>
      <c r="T12" s="1517"/>
      <c r="U12" s="1517"/>
      <c r="V12" s="1517"/>
      <c r="W12" s="1517"/>
      <c r="X12" s="1501" t="s">
        <v>48</v>
      </c>
      <c r="Y12" s="1501" t="s">
        <v>49</v>
      </c>
      <c r="Z12" s="1586"/>
      <c r="AA12" s="1586"/>
      <c r="AB12" s="1501"/>
    </row>
    <row r="13" spans="1:28" s="7" customFormat="1" ht="15" x14ac:dyDescent="0.35">
      <c r="A13" s="1517"/>
      <c r="B13" s="1517"/>
      <c r="C13" s="1517"/>
      <c r="D13" s="1501"/>
      <c r="E13" s="1573"/>
      <c r="F13" s="1501"/>
      <c r="G13" s="1732"/>
      <c r="H13" s="1517"/>
      <c r="I13" s="1517"/>
      <c r="J13" s="378" t="s">
        <v>0</v>
      </c>
      <c r="K13" s="378" t="s">
        <v>1</v>
      </c>
      <c r="L13" s="378" t="s">
        <v>2</v>
      </c>
      <c r="M13" s="1144">
        <v>1</v>
      </c>
      <c r="N13" s="378" t="s">
        <v>2</v>
      </c>
      <c r="O13" s="378" t="s">
        <v>4</v>
      </c>
      <c r="P13" s="378" t="s">
        <v>25</v>
      </c>
      <c r="Q13" s="378" t="s">
        <v>3</v>
      </c>
      <c r="R13" s="378" t="s">
        <v>5</v>
      </c>
      <c r="S13" s="378" t="s">
        <v>6</v>
      </c>
      <c r="T13" s="378" t="s">
        <v>7</v>
      </c>
      <c r="U13" s="378" t="s">
        <v>8</v>
      </c>
      <c r="V13" s="1517"/>
      <c r="W13" s="1517"/>
      <c r="X13" s="1501"/>
      <c r="Y13" s="1501"/>
      <c r="Z13" s="1586"/>
      <c r="AA13" s="1586"/>
      <c r="AB13" s="1501"/>
    </row>
    <row r="14" spans="1:28" s="36" customFormat="1" ht="45" customHeight="1" x14ac:dyDescent="0.35">
      <c r="A14" s="1463" t="s">
        <v>1428</v>
      </c>
      <c r="B14" s="1463" t="s">
        <v>1429</v>
      </c>
      <c r="C14" s="1465" t="s">
        <v>466</v>
      </c>
      <c r="D14" s="2063" t="s">
        <v>1430</v>
      </c>
      <c r="E14" s="1468">
        <v>0.85</v>
      </c>
      <c r="F14" s="1598" t="s">
        <v>1431</v>
      </c>
      <c r="G14" s="1145">
        <v>1</v>
      </c>
      <c r="H14" s="1146" t="s">
        <v>1432</v>
      </c>
      <c r="I14" s="728">
        <v>0.05</v>
      </c>
      <c r="J14" s="1147"/>
      <c r="K14" s="1147"/>
      <c r="L14" s="1147"/>
      <c r="M14" s="1147"/>
      <c r="N14" s="1148">
        <v>1</v>
      </c>
      <c r="O14" s="1147"/>
      <c r="P14" s="1147"/>
      <c r="Q14" s="1147"/>
      <c r="R14" s="1147"/>
      <c r="S14" s="1147"/>
      <c r="T14" s="1147"/>
      <c r="U14" s="1147"/>
      <c r="V14" s="1447" t="s">
        <v>1433</v>
      </c>
      <c r="W14" s="2060" t="s">
        <v>1434</v>
      </c>
      <c r="X14" s="1479" t="s">
        <v>1435</v>
      </c>
      <c r="Y14" s="1479" t="s">
        <v>1436</v>
      </c>
      <c r="Z14" s="1149" t="s">
        <v>1437</v>
      </c>
      <c r="AA14" s="1149">
        <v>90000</v>
      </c>
      <c r="AB14" s="1150" t="s">
        <v>1169</v>
      </c>
    </row>
    <row r="15" spans="1:28" s="36" customFormat="1" ht="54" x14ac:dyDescent="0.35">
      <c r="A15" s="1467"/>
      <c r="B15" s="1464"/>
      <c r="C15" s="1466"/>
      <c r="D15" s="2063"/>
      <c r="E15" s="1469"/>
      <c r="F15" s="1599"/>
      <c r="G15" s="1145">
        <v>2</v>
      </c>
      <c r="H15" s="1404" t="s">
        <v>1438</v>
      </c>
      <c r="I15" s="728">
        <v>0.04</v>
      </c>
      <c r="J15" s="1147"/>
      <c r="K15" s="1147"/>
      <c r="L15" s="1147"/>
      <c r="M15" s="1147"/>
      <c r="N15" s="38"/>
      <c r="O15" s="1148">
        <v>1</v>
      </c>
      <c r="P15" s="1147"/>
      <c r="Q15" s="1147"/>
      <c r="R15" s="1147"/>
      <c r="S15" s="1147"/>
      <c r="T15" s="1147"/>
      <c r="U15" s="1147"/>
      <c r="V15" s="1448"/>
      <c r="W15" s="2061"/>
      <c r="X15" s="1480"/>
      <c r="Y15" s="1480"/>
      <c r="Z15" s="1149"/>
      <c r="AA15" s="1149"/>
      <c r="AB15" s="1150" t="s">
        <v>1135</v>
      </c>
    </row>
    <row r="16" spans="1:28" s="36" customFormat="1" ht="83.25" customHeight="1" x14ac:dyDescent="0.35">
      <c r="A16" s="1467"/>
      <c r="B16" s="1436" t="s">
        <v>1439</v>
      </c>
      <c r="C16" s="1471">
        <v>43</v>
      </c>
      <c r="D16" s="2063"/>
      <c r="E16" s="1469"/>
      <c r="F16" s="1599"/>
      <c r="G16" s="1145">
        <v>3</v>
      </c>
      <c r="H16" s="1404" t="s">
        <v>1440</v>
      </c>
      <c r="I16" s="728">
        <v>0.05</v>
      </c>
      <c r="J16" s="1147"/>
      <c r="K16" s="1147"/>
      <c r="L16" s="1147"/>
      <c r="M16" s="1147"/>
      <c r="N16" s="1147"/>
      <c r="O16" s="1148">
        <v>0.33</v>
      </c>
      <c r="P16" s="1147"/>
      <c r="Q16" s="1147"/>
      <c r="R16" s="1148">
        <v>0.66</v>
      </c>
      <c r="S16" s="1147"/>
      <c r="T16" s="1147"/>
      <c r="U16" s="1148">
        <v>1</v>
      </c>
      <c r="V16" s="1448"/>
      <c r="W16" s="2061"/>
      <c r="X16" s="1481"/>
      <c r="Y16" s="1481"/>
      <c r="Z16" s="1149"/>
      <c r="AA16" s="1149"/>
      <c r="AB16" s="1150" t="s">
        <v>1135</v>
      </c>
    </row>
    <row r="17" spans="1:28" s="36" customFormat="1" ht="43.5" customHeight="1" x14ac:dyDescent="0.35">
      <c r="A17" s="1467"/>
      <c r="B17" s="1436"/>
      <c r="C17" s="1471"/>
      <c r="D17" s="2063"/>
      <c r="E17" s="1469"/>
      <c r="F17" s="1599"/>
      <c r="G17" s="1145">
        <v>4</v>
      </c>
      <c r="H17" s="1404" t="s">
        <v>1800</v>
      </c>
      <c r="I17" s="728">
        <v>0.05</v>
      </c>
      <c r="J17" s="1147"/>
      <c r="K17" s="1147"/>
      <c r="L17" s="1148">
        <v>0.28000000000000003</v>
      </c>
      <c r="M17" s="1147"/>
      <c r="N17" s="1147"/>
      <c r="O17" s="1148">
        <v>0.56000000000000005</v>
      </c>
      <c r="P17" s="1147"/>
      <c r="Q17" s="1147"/>
      <c r="R17" s="1148">
        <v>0.83</v>
      </c>
      <c r="S17" s="1147"/>
      <c r="T17" s="1147"/>
      <c r="U17" s="1148">
        <v>1</v>
      </c>
      <c r="V17" s="1448"/>
      <c r="W17" s="2061"/>
      <c r="X17" s="1479" t="s">
        <v>1441</v>
      </c>
      <c r="Y17" s="1479" t="s">
        <v>1442</v>
      </c>
      <c r="Z17" s="1149" t="s">
        <v>1443</v>
      </c>
      <c r="AA17" s="1149">
        <v>6000</v>
      </c>
      <c r="AB17" s="1150" t="s">
        <v>1169</v>
      </c>
    </row>
    <row r="18" spans="1:28" s="36" customFormat="1" ht="72.75" customHeight="1" x14ac:dyDescent="0.35">
      <c r="A18" s="1467"/>
      <c r="B18" s="1404" t="s">
        <v>1444</v>
      </c>
      <c r="C18" s="1403" t="s">
        <v>294</v>
      </c>
      <c r="D18" s="2063"/>
      <c r="E18" s="1469"/>
      <c r="F18" s="1599"/>
      <c r="G18" s="1145">
        <v>5</v>
      </c>
      <c r="H18" s="1404" t="s">
        <v>1445</v>
      </c>
      <c r="I18" s="728">
        <v>0.03</v>
      </c>
      <c r="J18" s="1147"/>
      <c r="K18" s="1147"/>
      <c r="L18" s="1147"/>
      <c r="M18" s="1148">
        <v>1</v>
      </c>
      <c r="N18" s="1147"/>
      <c r="O18" s="1147"/>
      <c r="P18" s="1148">
        <v>1</v>
      </c>
      <c r="Q18" s="1147"/>
      <c r="R18" s="1147"/>
      <c r="S18" s="1148">
        <v>1</v>
      </c>
      <c r="T18" s="1147"/>
      <c r="U18" s="1147"/>
      <c r="V18" s="1448"/>
      <c r="W18" s="2061"/>
      <c r="X18" s="1481"/>
      <c r="Y18" s="1481"/>
      <c r="Z18" s="1149"/>
      <c r="AA18" s="1149"/>
      <c r="AB18" s="1150" t="s">
        <v>1135</v>
      </c>
    </row>
    <row r="19" spans="1:28" s="36" customFormat="1" ht="51.75" customHeight="1" x14ac:dyDescent="0.35">
      <c r="A19" s="1467"/>
      <c r="B19" s="1436" t="s">
        <v>1446</v>
      </c>
      <c r="C19" s="1446">
        <v>1</v>
      </c>
      <c r="D19" s="1471">
        <v>0</v>
      </c>
      <c r="E19" s="1469"/>
      <c r="F19" s="1599"/>
      <c r="G19" s="1145">
        <v>6</v>
      </c>
      <c r="H19" s="1404" t="s">
        <v>1447</v>
      </c>
      <c r="I19" s="728">
        <v>0.04</v>
      </c>
      <c r="J19" s="1151"/>
      <c r="K19" s="1152"/>
      <c r="L19" s="1151">
        <v>1</v>
      </c>
      <c r="M19" s="1151">
        <v>1</v>
      </c>
      <c r="N19" s="1151">
        <v>1</v>
      </c>
      <c r="O19" s="1151">
        <v>1</v>
      </c>
      <c r="P19" s="1151">
        <v>1</v>
      </c>
      <c r="Q19" s="1151">
        <v>1</v>
      </c>
      <c r="R19" s="1151">
        <v>1</v>
      </c>
      <c r="S19" s="1151">
        <v>1</v>
      </c>
      <c r="T19" s="1151">
        <v>1</v>
      </c>
      <c r="U19" s="1153"/>
      <c r="V19" s="1448"/>
      <c r="W19" s="2061"/>
      <c r="X19" s="1479" t="s">
        <v>1448</v>
      </c>
      <c r="Y19" s="1479" t="s">
        <v>1449</v>
      </c>
      <c r="Z19" s="1149"/>
      <c r="AA19" s="1149"/>
      <c r="AB19" s="1150" t="s">
        <v>1135</v>
      </c>
    </row>
    <row r="20" spans="1:28" s="36" customFormat="1" ht="51.75" customHeight="1" x14ac:dyDescent="0.35">
      <c r="A20" s="1467"/>
      <c r="B20" s="1436"/>
      <c r="C20" s="1446"/>
      <c r="D20" s="1471"/>
      <c r="E20" s="1469"/>
      <c r="F20" s="1599"/>
      <c r="G20" s="1145">
        <v>7</v>
      </c>
      <c r="H20" s="1401" t="s">
        <v>1450</v>
      </c>
      <c r="I20" s="728">
        <v>0.1</v>
      </c>
      <c r="J20" s="1151"/>
      <c r="K20" s="1152"/>
      <c r="L20" s="1151">
        <v>1</v>
      </c>
      <c r="M20" s="1151">
        <v>1</v>
      </c>
      <c r="N20" s="1151">
        <v>1</v>
      </c>
      <c r="O20" s="1151">
        <v>1</v>
      </c>
      <c r="P20" s="1151">
        <v>1</v>
      </c>
      <c r="Q20" s="1151">
        <v>1</v>
      </c>
      <c r="R20" s="1151">
        <v>1</v>
      </c>
      <c r="S20" s="1151">
        <v>1</v>
      </c>
      <c r="T20" s="1151">
        <v>1</v>
      </c>
      <c r="U20" s="1153"/>
      <c r="V20" s="1448"/>
      <c r="W20" s="2061"/>
      <c r="X20" s="1480"/>
      <c r="Y20" s="1480"/>
      <c r="Z20" s="1149"/>
      <c r="AA20" s="1149"/>
      <c r="AB20" s="1150" t="s">
        <v>1135</v>
      </c>
    </row>
    <row r="21" spans="1:28" s="36" customFormat="1" ht="51.75" customHeight="1" x14ac:dyDescent="0.35">
      <c r="A21" s="1467"/>
      <c r="B21" s="1463" t="s">
        <v>1451</v>
      </c>
      <c r="C21" s="2057">
        <v>1</v>
      </c>
      <c r="D21" s="1447"/>
      <c r="E21" s="1469"/>
      <c r="F21" s="1599"/>
      <c r="G21" s="1145">
        <v>8</v>
      </c>
      <c r="H21" s="1401" t="s">
        <v>1452</v>
      </c>
      <c r="I21" s="728">
        <v>0.04</v>
      </c>
      <c r="J21" s="1151"/>
      <c r="K21" s="1152"/>
      <c r="L21" s="1151">
        <v>1</v>
      </c>
      <c r="M21" s="1151">
        <v>1</v>
      </c>
      <c r="N21" s="1151">
        <v>1</v>
      </c>
      <c r="O21" s="1151">
        <v>1</v>
      </c>
      <c r="P21" s="1151">
        <v>1</v>
      </c>
      <c r="Q21" s="1151">
        <v>1</v>
      </c>
      <c r="R21" s="1151">
        <v>1</v>
      </c>
      <c r="S21" s="1151">
        <v>1</v>
      </c>
      <c r="T21" s="1151">
        <v>1</v>
      </c>
      <c r="U21" s="1153"/>
      <c r="V21" s="1448"/>
      <c r="W21" s="2061"/>
      <c r="X21" s="1481"/>
      <c r="Y21" s="1481"/>
      <c r="Z21" s="1149"/>
      <c r="AA21" s="1149"/>
      <c r="AB21" s="1150" t="s">
        <v>1135</v>
      </c>
    </row>
    <row r="22" spans="1:28" s="36" customFormat="1" ht="51.75" customHeight="1" x14ac:dyDescent="0.35">
      <c r="A22" s="1467"/>
      <c r="B22" s="1467"/>
      <c r="C22" s="2058"/>
      <c r="D22" s="1448"/>
      <c r="E22" s="1469"/>
      <c r="F22" s="1599"/>
      <c r="G22" s="1145">
        <v>9</v>
      </c>
      <c r="H22" s="1401" t="s">
        <v>1447</v>
      </c>
      <c r="I22" s="728">
        <v>0.04</v>
      </c>
      <c r="J22" s="1151"/>
      <c r="K22" s="1152"/>
      <c r="L22" s="1151">
        <v>1</v>
      </c>
      <c r="M22" s="1151">
        <v>1</v>
      </c>
      <c r="N22" s="1151">
        <v>1</v>
      </c>
      <c r="O22" s="1151">
        <v>1</v>
      </c>
      <c r="P22" s="1151">
        <v>1</v>
      </c>
      <c r="Q22" s="1151">
        <v>1</v>
      </c>
      <c r="R22" s="1151">
        <v>1</v>
      </c>
      <c r="S22" s="1151">
        <v>1</v>
      </c>
      <c r="T22" s="1151">
        <v>1</v>
      </c>
      <c r="U22" s="1153"/>
      <c r="V22" s="1448"/>
      <c r="W22" s="2061"/>
      <c r="X22" s="1404"/>
      <c r="Y22" s="1404"/>
      <c r="Z22" s="1149"/>
      <c r="AA22" s="1149"/>
      <c r="AB22" s="1150" t="s">
        <v>1135</v>
      </c>
    </row>
    <row r="23" spans="1:28" s="36" customFormat="1" ht="51.75" customHeight="1" x14ac:dyDescent="0.35">
      <c r="A23" s="1467"/>
      <c r="B23" s="1464"/>
      <c r="C23" s="2059"/>
      <c r="D23" s="1449"/>
      <c r="E23" s="1469"/>
      <c r="F23" s="1599"/>
      <c r="G23" s="1145">
        <v>10</v>
      </c>
      <c r="H23" s="1401" t="s">
        <v>1453</v>
      </c>
      <c r="I23" s="728">
        <v>0.03</v>
      </c>
      <c r="J23" s="1151"/>
      <c r="K23" s="1152"/>
      <c r="L23" s="1151">
        <v>1</v>
      </c>
      <c r="M23" s="1151">
        <v>1</v>
      </c>
      <c r="N23" s="1151">
        <v>1</v>
      </c>
      <c r="O23" s="1151">
        <v>1</v>
      </c>
      <c r="P23" s="1151">
        <v>1</v>
      </c>
      <c r="Q23" s="1151">
        <v>1</v>
      </c>
      <c r="R23" s="1151">
        <v>1</v>
      </c>
      <c r="S23" s="1151">
        <v>1</v>
      </c>
      <c r="T23" s="1151">
        <v>1</v>
      </c>
      <c r="U23" s="1153"/>
      <c r="V23" s="1448"/>
      <c r="W23" s="2061"/>
      <c r="X23" s="1404"/>
      <c r="Y23" s="1404"/>
      <c r="Z23" s="1149"/>
      <c r="AA23" s="1149"/>
      <c r="AB23" s="1150" t="s">
        <v>1135</v>
      </c>
    </row>
    <row r="24" spans="1:28" s="36" customFormat="1" ht="51.75" customHeight="1" x14ac:dyDescent="0.35">
      <c r="A24" s="1467"/>
      <c r="B24" s="1436" t="s">
        <v>1454</v>
      </c>
      <c r="C24" s="1446" t="s">
        <v>1455</v>
      </c>
      <c r="D24" s="1471">
        <v>7</v>
      </c>
      <c r="E24" s="1469"/>
      <c r="F24" s="1599"/>
      <c r="G24" s="1145">
        <v>11</v>
      </c>
      <c r="H24" s="1401" t="s">
        <v>1456</v>
      </c>
      <c r="I24" s="728">
        <v>0.05</v>
      </c>
      <c r="J24" s="1151"/>
      <c r="K24" s="1152"/>
      <c r="L24" s="1152">
        <v>100</v>
      </c>
      <c r="M24" s="1152"/>
      <c r="N24" s="1151"/>
      <c r="O24" s="1152"/>
      <c r="P24" s="1152"/>
      <c r="Q24" s="1152"/>
      <c r="R24" s="1152"/>
      <c r="S24" s="1152"/>
      <c r="T24" s="1152"/>
      <c r="U24" s="1153"/>
      <c r="V24" s="1448"/>
      <c r="W24" s="2061"/>
      <c r="X24" s="1404"/>
      <c r="Y24" s="1404"/>
      <c r="Z24" s="1154" t="s">
        <v>733</v>
      </c>
      <c r="AA24" s="1155">
        <v>45000</v>
      </c>
      <c r="AB24" s="1150" t="s">
        <v>1169</v>
      </c>
    </row>
    <row r="25" spans="1:28" s="36" customFormat="1" ht="51.75" customHeight="1" x14ac:dyDescent="0.35">
      <c r="A25" s="1467"/>
      <c r="B25" s="1436"/>
      <c r="C25" s="1446"/>
      <c r="D25" s="1471"/>
      <c r="E25" s="1469"/>
      <c r="F25" s="1599"/>
      <c r="G25" s="1145">
        <v>12</v>
      </c>
      <c r="H25" s="1401" t="s">
        <v>1457</v>
      </c>
      <c r="I25" s="728">
        <v>0.05</v>
      </c>
      <c r="J25" s="1151"/>
      <c r="K25" s="1152"/>
      <c r="L25" s="1152"/>
      <c r="M25" s="1152"/>
      <c r="N25" s="1151">
        <v>1</v>
      </c>
      <c r="O25" s="1152"/>
      <c r="P25" s="1152"/>
      <c r="Q25" s="1152"/>
      <c r="R25" s="1152"/>
      <c r="S25" s="1152"/>
      <c r="T25" s="1152"/>
      <c r="U25" s="1153"/>
      <c r="V25" s="1448"/>
      <c r="W25" s="2061"/>
      <c r="X25" s="1404"/>
      <c r="Y25" s="1404"/>
      <c r="Z25" s="1154" t="s">
        <v>733</v>
      </c>
      <c r="AA25" s="1155">
        <v>45000</v>
      </c>
      <c r="AB25" s="1150" t="s">
        <v>1169</v>
      </c>
    </row>
    <row r="26" spans="1:28" s="36" customFormat="1" ht="51.75" customHeight="1" x14ac:dyDescent="0.35">
      <c r="A26" s="1467"/>
      <c r="B26" s="1436"/>
      <c r="C26" s="1446"/>
      <c r="D26" s="1471"/>
      <c r="E26" s="1469"/>
      <c r="F26" s="1599"/>
      <c r="G26" s="1145">
        <v>13</v>
      </c>
      <c r="H26" s="1401" t="s">
        <v>1458</v>
      </c>
      <c r="I26" s="728">
        <v>0.04</v>
      </c>
      <c r="J26" s="1151"/>
      <c r="K26" s="1152"/>
      <c r="L26" s="1152"/>
      <c r="M26" s="1152"/>
      <c r="N26" s="1152"/>
      <c r="O26" s="1152"/>
      <c r="P26" s="1152"/>
      <c r="Q26" s="1152"/>
      <c r="R26" s="1152"/>
      <c r="S26" s="1151">
        <v>1</v>
      </c>
      <c r="T26" s="1152"/>
      <c r="U26" s="1153"/>
      <c r="V26" s="1448"/>
      <c r="W26" s="2062"/>
      <c r="X26" s="1404"/>
      <c r="Y26" s="1404"/>
      <c r="Z26" s="1154" t="s">
        <v>733</v>
      </c>
      <c r="AA26" s="1155">
        <v>45000</v>
      </c>
      <c r="AB26" s="1150" t="s">
        <v>1169</v>
      </c>
    </row>
    <row r="27" spans="1:28" s="36" customFormat="1" ht="43.5" customHeight="1" x14ac:dyDescent="0.35">
      <c r="A27" s="1467"/>
      <c r="B27" s="1436"/>
      <c r="C27" s="1446"/>
      <c r="D27" s="1471"/>
      <c r="E27" s="1469"/>
      <c r="F27" s="1599"/>
      <c r="G27" s="1145">
        <v>14</v>
      </c>
      <c r="H27" s="1401" t="s">
        <v>1459</v>
      </c>
      <c r="I27" s="728">
        <v>0.05</v>
      </c>
      <c r="J27" s="1151"/>
      <c r="K27" s="1151"/>
      <c r="L27" s="1152"/>
      <c r="M27" s="1152"/>
      <c r="N27" s="1152"/>
      <c r="O27" s="1152"/>
      <c r="P27" s="1152"/>
      <c r="Q27" s="1152"/>
      <c r="R27" s="1152"/>
      <c r="S27" s="1152"/>
      <c r="T27" s="1151">
        <v>1</v>
      </c>
      <c r="U27" s="1153"/>
      <c r="V27" s="1448"/>
      <c r="W27" s="1463" t="s">
        <v>1460</v>
      </c>
      <c r="X27" s="1463" t="s">
        <v>475</v>
      </c>
      <c r="Y27" s="1463"/>
      <c r="Z27" s="1154" t="s">
        <v>733</v>
      </c>
      <c r="AA27" s="1155">
        <v>45000</v>
      </c>
      <c r="AB27" s="1150" t="s">
        <v>1169</v>
      </c>
    </row>
    <row r="28" spans="1:28" s="36" customFormat="1" ht="50.25" customHeight="1" x14ac:dyDescent="0.35">
      <c r="A28" s="1467"/>
      <c r="B28" s="1436"/>
      <c r="C28" s="1446"/>
      <c r="D28" s="1471"/>
      <c r="E28" s="1469"/>
      <c r="F28" s="1599"/>
      <c r="G28" s="1145">
        <v>15</v>
      </c>
      <c r="H28" s="1404" t="s">
        <v>1461</v>
      </c>
      <c r="I28" s="728">
        <v>0.05</v>
      </c>
      <c r="J28" s="1151"/>
      <c r="K28" s="1152"/>
      <c r="L28" s="1151"/>
      <c r="M28" s="1151"/>
      <c r="N28" s="1152"/>
      <c r="O28" s="1152"/>
      <c r="P28" s="1152"/>
      <c r="Q28" s="1152"/>
      <c r="R28" s="1152"/>
      <c r="S28" s="1152"/>
      <c r="T28" s="1152" t="s">
        <v>1462</v>
      </c>
      <c r="U28" s="1153"/>
      <c r="V28" s="1448"/>
      <c r="W28" s="1467"/>
      <c r="X28" s="1467"/>
      <c r="Y28" s="1467"/>
      <c r="Z28" s="1154" t="s">
        <v>733</v>
      </c>
      <c r="AA28" s="1155">
        <v>45000</v>
      </c>
      <c r="AB28" s="1150" t="s">
        <v>1169</v>
      </c>
    </row>
    <row r="29" spans="1:28" s="36" customFormat="1" ht="39.75" customHeight="1" x14ac:dyDescent="0.35">
      <c r="A29" s="1467"/>
      <c r="B29" s="1463" t="s">
        <v>1463</v>
      </c>
      <c r="C29" s="1447" t="s">
        <v>1801</v>
      </c>
      <c r="D29" s="1785" t="s">
        <v>1802</v>
      </c>
      <c r="E29" s="1469"/>
      <c r="F29" s="1599"/>
      <c r="G29" s="1145">
        <v>16</v>
      </c>
      <c r="H29" s="1404" t="s">
        <v>1464</v>
      </c>
      <c r="I29" s="728">
        <v>0.05</v>
      </c>
      <c r="J29" s="1156"/>
      <c r="K29" s="1156"/>
      <c r="L29" s="1156"/>
      <c r="M29" s="1156"/>
      <c r="N29" s="1156"/>
      <c r="O29" s="1156"/>
      <c r="P29" s="1156"/>
      <c r="Q29" s="1151">
        <v>1</v>
      </c>
      <c r="R29" s="1156"/>
      <c r="S29" s="1156"/>
      <c r="T29" s="1156"/>
      <c r="U29" s="1156"/>
      <c r="V29" s="1448"/>
      <c r="W29" s="1467"/>
      <c r="X29" s="1467"/>
      <c r="Y29" s="1467"/>
      <c r="Z29" s="1154" t="s">
        <v>733</v>
      </c>
      <c r="AA29" s="1155">
        <v>15000</v>
      </c>
      <c r="AB29" s="1150" t="s">
        <v>1169</v>
      </c>
    </row>
    <row r="30" spans="1:28" s="36" customFormat="1" ht="45.75" customHeight="1" x14ac:dyDescent="0.35">
      <c r="A30" s="1467"/>
      <c r="B30" s="1467"/>
      <c r="C30" s="1448"/>
      <c r="D30" s="1787"/>
      <c r="E30" s="1469"/>
      <c r="F30" s="1599"/>
      <c r="G30" s="1145">
        <v>17</v>
      </c>
      <c r="H30" s="1404" t="s">
        <v>1465</v>
      </c>
      <c r="I30" s="728">
        <v>0.02</v>
      </c>
      <c r="J30" s="1156"/>
      <c r="K30" s="1156"/>
      <c r="L30" s="1156"/>
      <c r="M30" s="1156"/>
      <c r="N30" s="1156"/>
      <c r="O30" s="1156"/>
      <c r="P30" s="1156"/>
      <c r="Q30" s="1156"/>
      <c r="R30" s="1156"/>
      <c r="S30" s="1156"/>
      <c r="T30" s="1156"/>
      <c r="U30" s="1151">
        <v>1</v>
      </c>
      <c r="V30" s="1449"/>
      <c r="W30" s="1467"/>
      <c r="X30" s="1467"/>
      <c r="Y30" s="1467"/>
      <c r="Z30" s="1149"/>
      <c r="AA30" s="1149"/>
      <c r="AB30" s="1150" t="s">
        <v>1135</v>
      </c>
    </row>
    <row r="31" spans="1:28" s="36" customFormat="1" ht="62.25" customHeight="1" x14ac:dyDescent="0.35">
      <c r="A31" s="1467"/>
      <c r="B31" s="1464"/>
      <c r="C31" s="1449"/>
      <c r="D31" s="1786"/>
      <c r="E31" s="1469"/>
      <c r="F31" s="1599"/>
      <c r="G31" s="1145">
        <v>18</v>
      </c>
      <c r="H31" s="1404" t="s">
        <v>1466</v>
      </c>
      <c r="I31" s="728">
        <v>0.05</v>
      </c>
      <c r="J31" s="1151">
        <v>1</v>
      </c>
      <c r="K31" s="1151">
        <v>1</v>
      </c>
      <c r="L31" s="1151">
        <v>1</v>
      </c>
      <c r="M31" s="1151">
        <v>1</v>
      </c>
      <c r="N31" s="1151">
        <v>1</v>
      </c>
      <c r="O31" s="1151">
        <v>1</v>
      </c>
      <c r="P31" s="1151">
        <v>1</v>
      </c>
      <c r="Q31" s="1151">
        <v>1</v>
      </c>
      <c r="R31" s="1151">
        <v>1</v>
      </c>
      <c r="S31" s="1151">
        <v>1</v>
      </c>
      <c r="T31" s="1151">
        <v>1</v>
      </c>
      <c r="U31" s="1151">
        <v>1</v>
      </c>
      <c r="V31" s="1404" t="s">
        <v>1433</v>
      </c>
      <c r="W31" s="1403"/>
      <c r="X31" s="1436"/>
      <c r="Y31" s="1436"/>
      <c r="Z31" s="1149"/>
      <c r="AA31" s="1149"/>
      <c r="AB31" s="1150" t="s">
        <v>1135</v>
      </c>
    </row>
    <row r="32" spans="1:28" s="36" customFormat="1" ht="48.75" customHeight="1" x14ac:dyDescent="0.35">
      <c r="A32" s="1467"/>
      <c r="B32" s="1463" t="s">
        <v>1467</v>
      </c>
      <c r="C32" s="1447">
        <v>5</v>
      </c>
      <c r="D32" s="1447" t="s">
        <v>1468</v>
      </c>
      <c r="E32" s="1469"/>
      <c r="F32" s="1599"/>
      <c r="G32" s="1145">
        <v>19</v>
      </c>
      <c r="H32" s="1404" t="s">
        <v>1469</v>
      </c>
      <c r="I32" s="728">
        <v>0.03</v>
      </c>
      <c r="J32" s="1151">
        <v>1</v>
      </c>
      <c r="K32" s="1151">
        <v>1</v>
      </c>
      <c r="L32" s="1151">
        <v>1</v>
      </c>
      <c r="M32" s="1151">
        <v>1</v>
      </c>
      <c r="N32" s="1151">
        <v>1</v>
      </c>
      <c r="O32" s="1151">
        <v>1</v>
      </c>
      <c r="P32" s="1151">
        <v>1</v>
      </c>
      <c r="Q32" s="1151">
        <v>1</v>
      </c>
      <c r="R32" s="1151">
        <v>1</v>
      </c>
      <c r="S32" s="1151">
        <v>1</v>
      </c>
      <c r="T32" s="1151">
        <v>1</v>
      </c>
      <c r="U32" s="1151">
        <v>1</v>
      </c>
      <c r="V32" s="1404"/>
      <c r="W32" s="1403"/>
      <c r="X32" s="1436"/>
      <c r="Y32" s="1436"/>
      <c r="Z32" s="1149"/>
      <c r="AA32" s="1149"/>
      <c r="AB32" s="1150" t="s">
        <v>1135</v>
      </c>
    </row>
    <row r="33" spans="1:28" s="36" customFormat="1" ht="48.75" customHeight="1" x14ac:dyDescent="0.35">
      <c r="A33" s="1467"/>
      <c r="B33" s="1467"/>
      <c r="C33" s="1448"/>
      <c r="D33" s="1448"/>
      <c r="E33" s="1469"/>
      <c r="F33" s="1599"/>
      <c r="G33" s="1145">
        <v>20</v>
      </c>
      <c r="H33" s="1404" t="s">
        <v>1470</v>
      </c>
      <c r="I33" s="728">
        <v>0.04</v>
      </c>
      <c r="J33" s="1151">
        <v>1</v>
      </c>
      <c r="K33" s="1157"/>
      <c r="L33" s="1157"/>
      <c r="M33" s="1151">
        <v>1</v>
      </c>
      <c r="N33" s="1157"/>
      <c r="O33" s="1157"/>
      <c r="P33" s="1151">
        <v>1</v>
      </c>
      <c r="Q33" s="1157"/>
      <c r="R33" s="1157"/>
      <c r="S33" s="1151">
        <v>1</v>
      </c>
      <c r="T33" s="1157"/>
      <c r="U33" s="1157"/>
      <c r="V33" s="1404"/>
      <c r="W33" s="1403"/>
      <c r="X33" s="193"/>
      <c r="Y33" s="1411"/>
      <c r="Z33" s="1149"/>
      <c r="AA33" s="1149"/>
      <c r="AB33" s="1150" t="s">
        <v>1135</v>
      </c>
    </row>
    <row r="34" spans="1:28" s="36" customFormat="1" ht="84.75" customHeight="1" x14ac:dyDescent="0.35">
      <c r="A34" s="1467"/>
      <c r="B34" s="1467"/>
      <c r="C34" s="1448"/>
      <c r="D34" s="1448"/>
      <c r="E34" s="1469"/>
      <c r="F34" s="1599"/>
      <c r="G34" s="1145">
        <v>21</v>
      </c>
      <c r="H34" s="1402" t="s">
        <v>1471</v>
      </c>
      <c r="I34" s="1158">
        <v>0.05</v>
      </c>
      <c r="J34" s="1151">
        <v>1</v>
      </c>
      <c r="K34" s="1157"/>
      <c r="L34" s="1157"/>
      <c r="M34" s="1151">
        <v>1</v>
      </c>
      <c r="N34" s="1157"/>
      <c r="O34" s="1157"/>
      <c r="P34" s="1151">
        <v>1</v>
      </c>
      <c r="Q34" s="1157"/>
      <c r="R34" s="1157"/>
      <c r="S34" s="1151">
        <v>1</v>
      </c>
      <c r="T34" s="1157"/>
      <c r="U34" s="1157"/>
      <c r="V34" s="1404"/>
      <c r="W34" s="1403"/>
      <c r="X34" s="1404"/>
      <c r="Y34" s="1411"/>
      <c r="Z34" s="1149"/>
      <c r="AA34" s="1149"/>
      <c r="AB34" s="1150" t="s">
        <v>1135</v>
      </c>
    </row>
    <row r="35" spans="1:28" s="36" customFormat="1" ht="75.75" customHeight="1" x14ac:dyDescent="0.35">
      <c r="A35" s="1464"/>
      <c r="B35" s="1464"/>
      <c r="C35" s="1449"/>
      <c r="D35" s="1449"/>
      <c r="E35" s="1470"/>
      <c r="F35" s="1641"/>
      <c r="G35" s="1145">
        <v>22</v>
      </c>
      <c r="H35" s="1402" t="s">
        <v>1472</v>
      </c>
      <c r="I35" s="1158">
        <v>0.05</v>
      </c>
      <c r="J35" s="1159"/>
      <c r="K35" s="1159"/>
      <c r="L35" s="1159"/>
      <c r="M35" s="1159"/>
      <c r="N35" s="1159"/>
      <c r="O35" s="1159"/>
      <c r="P35" s="1159"/>
      <c r="Q35" s="1159"/>
      <c r="R35" s="1159"/>
      <c r="S35" s="1159"/>
      <c r="T35" s="1159"/>
      <c r="U35" s="1157">
        <v>1</v>
      </c>
      <c r="V35" s="1404"/>
      <c r="W35" s="1403"/>
      <c r="X35" s="1396"/>
      <c r="Y35" s="1404"/>
      <c r="Z35" s="1149"/>
      <c r="AA35" s="1149"/>
      <c r="AB35" s="1150" t="s">
        <v>1135</v>
      </c>
    </row>
    <row r="36" spans="1:28" ht="53.15" customHeight="1" x14ac:dyDescent="0.35">
      <c r="A36" s="1948" t="s">
        <v>535</v>
      </c>
      <c r="B36" s="1563" t="s">
        <v>1123</v>
      </c>
      <c r="C36" s="1629" t="s">
        <v>195</v>
      </c>
      <c r="D36" s="2053"/>
      <c r="E36" s="2056">
        <v>0.15</v>
      </c>
      <c r="F36" s="1539" t="s">
        <v>1473</v>
      </c>
      <c r="G36" s="1145">
        <v>23</v>
      </c>
      <c r="H36" s="1401" t="s">
        <v>26</v>
      </c>
      <c r="I36" s="728">
        <v>0.13</v>
      </c>
      <c r="J36" s="1151"/>
      <c r="K36" s="1151"/>
      <c r="L36" s="1151"/>
      <c r="M36" s="1151"/>
      <c r="N36" s="1151"/>
      <c r="O36" s="1151"/>
      <c r="P36" s="1151">
        <v>0.5</v>
      </c>
      <c r="Q36" s="1151">
        <v>1</v>
      </c>
      <c r="R36" s="1151"/>
      <c r="S36" s="1151"/>
      <c r="T36" s="1151"/>
      <c r="U36" s="1151"/>
      <c r="V36" s="273" t="s">
        <v>652</v>
      </c>
      <c r="W36" s="1406" t="s">
        <v>379</v>
      </c>
      <c r="X36" s="1598" t="s">
        <v>137</v>
      </c>
      <c r="Y36" s="1598" t="s">
        <v>138</v>
      </c>
      <c r="Z36" s="1149"/>
      <c r="AA36" s="1149"/>
      <c r="AB36" s="1150" t="s">
        <v>1135</v>
      </c>
    </row>
    <row r="37" spans="1:28" ht="53.15" customHeight="1" x14ac:dyDescent="0.4">
      <c r="A37" s="1948"/>
      <c r="B37" s="1563"/>
      <c r="C37" s="1629"/>
      <c r="D37" s="2053"/>
      <c r="E37" s="2056"/>
      <c r="F37" s="1540"/>
      <c r="G37" s="1145">
        <v>24</v>
      </c>
      <c r="H37" s="1402" t="s">
        <v>27</v>
      </c>
      <c r="I37" s="1158">
        <v>0.1</v>
      </c>
      <c r="J37" s="1157"/>
      <c r="K37" s="1157"/>
      <c r="L37" s="1157"/>
      <c r="M37" s="1157"/>
      <c r="N37" s="1157"/>
      <c r="O37" s="1157"/>
      <c r="P37" s="1157">
        <v>0.5</v>
      </c>
      <c r="Q37" s="1157">
        <v>1</v>
      </c>
      <c r="R37" s="1157"/>
      <c r="S37" s="1157"/>
      <c r="T37" s="1157"/>
      <c r="U37" s="1157"/>
      <c r="V37" s="299"/>
      <c r="W37" s="1160"/>
      <c r="X37" s="1599"/>
      <c r="Y37" s="1599"/>
      <c r="Z37" s="1149"/>
      <c r="AA37" s="1149"/>
      <c r="AB37" s="1150" t="s">
        <v>1135</v>
      </c>
    </row>
    <row r="38" spans="1:28" ht="53.15" customHeight="1" x14ac:dyDescent="0.4">
      <c r="A38" s="1948"/>
      <c r="B38" s="1563"/>
      <c r="C38" s="1629"/>
      <c r="D38" s="2053"/>
      <c r="E38" s="2056"/>
      <c r="F38" s="1540"/>
      <c r="G38" s="1145">
        <v>25</v>
      </c>
      <c r="H38" s="1402" t="s">
        <v>28</v>
      </c>
      <c r="I38" s="1158">
        <v>0.1</v>
      </c>
      <c r="J38" s="1157"/>
      <c r="K38" s="1157"/>
      <c r="L38" s="1157"/>
      <c r="M38" s="1157"/>
      <c r="N38" s="1157"/>
      <c r="O38" s="1157"/>
      <c r="P38" s="1157">
        <v>0.5</v>
      </c>
      <c r="Q38" s="1157">
        <v>1</v>
      </c>
      <c r="R38" s="1157"/>
      <c r="S38" s="1157"/>
      <c r="T38" s="1157"/>
      <c r="U38" s="1157"/>
      <c r="V38" s="299"/>
      <c r="W38" s="1160"/>
      <c r="X38" s="1599"/>
      <c r="Y38" s="1599"/>
      <c r="Z38" s="1149"/>
      <c r="AA38" s="1149"/>
      <c r="AB38" s="1150" t="s">
        <v>1135</v>
      </c>
    </row>
    <row r="39" spans="1:28" ht="53.15" customHeight="1" x14ac:dyDescent="0.4">
      <c r="A39" s="1948"/>
      <c r="B39" s="1563" t="s">
        <v>538</v>
      </c>
      <c r="C39" s="1564">
        <v>0.98</v>
      </c>
      <c r="D39" s="2053"/>
      <c r="E39" s="2056"/>
      <c r="F39" s="1540"/>
      <c r="G39" s="1145">
        <v>26</v>
      </c>
      <c r="H39" s="1402" t="s">
        <v>156</v>
      </c>
      <c r="I39" s="1158">
        <v>0.15</v>
      </c>
      <c r="J39" s="1157"/>
      <c r="K39" s="1157"/>
      <c r="L39" s="1157"/>
      <c r="M39" s="1157"/>
      <c r="N39" s="1157"/>
      <c r="O39" s="1157"/>
      <c r="P39" s="1157"/>
      <c r="Q39" s="1157"/>
      <c r="R39" s="1157"/>
      <c r="S39" s="1157"/>
      <c r="T39" s="1157"/>
      <c r="U39" s="1157">
        <v>1</v>
      </c>
      <c r="V39" s="299"/>
      <c r="W39" s="1160"/>
      <c r="X39" s="1599"/>
      <c r="Y39" s="1599"/>
      <c r="Z39" s="1149"/>
      <c r="AA39" s="1149"/>
      <c r="AB39" s="1150" t="s">
        <v>1135</v>
      </c>
    </row>
    <row r="40" spans="1:28" ht="53.15" customHeight="1" x14ac:dyDescent="0.4">
      <c r="A40" s="1948"/>
      <c r="B40" s="1563"/>
      <c r="C40" s="1564"/>
      <c r="D40" s="2053"/>
      <c r="E40" s="2056"/>
      <c r="F40" s="1547"/>
      <c r="G40" s="1145">
        <v>27</v>
      </c>
      <c r="H40" s="1402" t="s">
        <v>235</v>
      </c>
      <c r="I40" s="1158">
        <v>0.02</v>
      </c>
      <c r="J40" s="1157"/>
      <c r="K40" s="1157"/>
      <c r="L40" s="1157"/>
      <c r="M40" s="1157"/>
      <c r="N40" s="1157"/>
      <c r="O40" s="1157"/>
      <c r="P40" s="1157"/>
      <c r="Q40" s="1157"/>
      <c r="R40" s="1157"/>
      <c r="S40" s="1157"/>
      <c r="T40" s="1157"/>
      <c r="U40" s="1157">
        <v>1</v>
      </c>
      <c r="V40" s="279"/>
      <c r="W40" s="1160"/>
      <c r="X40" s="1641"/>
      <c r="Y40" s="1641"/>
      <c r="Z40" s="1149"/>
      <c r="AA40" s="1149"/>
      <c r="AB40" s="1150" t="s">
        <v>1135</v>
      </c>
    </row>
    <row r="41" spans="1:28" ht="53.15" customHeight="1" x14ac:dyDescent="0.4">
      <c r="A41" s="2053"/>
      <c r="B41" s="1563" t="s">
        <v>539</v>
      </c>
      <c r="C41" s="2054" t="s">
        <v>157</v>
      </c>
      <c r="D41" s="1645"/>
      <c r="E41" s="2055"/>
      <c r="F41" s="299"/>
      <c r="G41" s="1145">
        <v>28</v>
      </c>
      <c r="H41" s="1402" t="s">
        <v>29</v>
      </c>
      <c r="I41" s="1158">
        <v>0.1</v>
      </c>
      <c r="J41" s="1157"/>
      <c r="K41" s="1157"/>
      <c r="L41" s="1157">
        <v>1</v>
      </c>
      <c r="M41" s="1157"/>
      <c r="N41" s="1157"/>
      <c r="O41" s="1157">
        <v>1</v>
      </c>
      <c r="P41" s="1157"/>
      <c r="Q41" s="1157"/>
      <c r="R41" s="1157">
        <v>1</v>
      </c>
      <c r="S41" s="1157"/>
      <c r="T41" s="1157"/>
      <c r="U41" s="1157">
        <v>1</v>
      </c>
      <c r="V41" s="299"/>
      <c r="W41" s="1397"/>
      <c r="X41" s="1408"/>
      <c r="Y41" s="1408"/>
      <c r="Z41" s="1398"/>
      <c r="AA41" s="1398"/>
      <c r="AB41" s="1399" t="s">
        <v>1135</v>
      </c>
    </row>
    <row r="42" spans="1:28" ht="53.15" customHeight="1" x14ac:dyDescent="0.4">
      <c r="A42" s="2053"/>
      <c r="B42" s="1563"/>
      <c r="C42" s="1443"/>
      <c r="D42" s="2053"/>
      <c r="E42" s="2056"/>
      <c r="F42" s="299"/>
      <c r="G42" s="1145">
        <v>29</v>
      </c>
      <c r="H42" s="1402" t="s">
        <v>236</v>
      </c>
      <c r="I42" s="1158">
        <v>0.05</v>
      </c>
      <c r="J42" s="1157"/>
      <c r="K42" s="1157"/>
      <c r="L42" s="1157"/>
      <c r="M42" s="1157"/>
      <c r="N42" s="1157"/>
      <c r="O42" s="1157"/>
      <c r="P42" s="1157"/>
      <c r="Q42" s="1157"/>
      <c r="R42" s="1157"/>
      <c r="S42" s="1157"/>
      <c r="T42" s="1157">
        <v>1</v>
      </c>
      <c r="U42" s="1157"/>
      <c r="V42" s="299"/>
      <c r="W42" s="1160"/>
      <c r="X42" s="1408"/>
      <c r="Y42" s="1408"/>
      <c r="Z42" s="1149"/>
      <c r="AA42" s="1149"/>
      <c r="AB42" s="1150" t="s">
        <v>1135</v>
      </c>
    </row>
    <row r="43" spans="1:28" ht="53.15" customHeight="1" x14ac:dyDescent="0.4">
      <c r="A43" s="2053"/>
      <c r="B43" s="1437" t="s">
        <v>540</v>
      </c>
      <c r="C43" s="1442">
        <v>1</v>
      </c>
      <c r="D43" s="2053"/>
      <c r="E43" s="2056"/>
      <c r="F43" s="299"/>
      <c r="G43" s="1145">
        <v>30</v>
      </c>
      <c r="H43" s="1402" t="s">
        <v>30</v>
      </c>
      <c r="I43" s="1158">
        <v>0.1</v>
      </c>
      <c r="J43" s="1157">
        <v>1</v>
      </c>
      <c r="K43" s="1157"/>
      <c r="L43" s="1157"/>
      <c r="M43" s="1157">
        <v>1</v>
      </c>
      <c r="N43" s="1157"/>
      <c r="O43" s="1157"/>
      <c r="P43" s="1157">
        <v>1</v>
      </c>
      <c r="Q43" s="1157"/>
      <c r="R43" s="1157"/>
      <c r="S43" s="1157">
        <v>1</v>
      </c>
      <c r="T43" s="1157"/>
      <c r="U43" s="1157"/>
      <c r="V43" s="299"/>
      <c r="W43" s="1160"/>
      <c r="X43" s="1408"/>
      <c r="Y43" s="1408"/>
      <c r="Z43" s="1149"/>
      <c r="AA43" s="1149"/>
      <c r="AB43" s="1150" t="s">
        <v>1135</v>
      </c>
    </row>
    <row r="44" spans="1:28" ht="53.15" customHeight="1" x14ac:dyDescent="0.4">
      <c r="A44" s="2053"/>
      <c r="B44" s="1437"/>
      <c r="C44" s="1442"/>
      <c r="D44" s="2053"/>
      <c r="E44" s="2056"/>
      <c r="F44" s="299"/>
      <c r="G44" s="1145">
        <v>31</v>
      </c>
      <c r="H44" s="1402" t="s">
        <v>179</v>
      </c>
      <c r="I44" s="1158">
        <v>0.1</v>
      </c>
      <c r="J44" s="1157">
        <v>1</v>
      </c>
      <c r="K44" s="1157"/>
      <c r="L44" s="1157"/>
      <c r="M44" s="1157">
        <v>1</v>
      </c>
      <c r="N44" s="1157"/>
      <c r="O44" s="1157"/>
      <c r="P44" s="1157">
        <v>1</v>
      </c>
      <c r="Q44" s="1157"/>
      <c r="R44" s="1157"/>
      <c r="S44" s="1157">
        <v>1</v>
      </c>
      <c r="T44" s="1157"/>
      <c r="U44" s="1157"/>
      <c r="V44" s="299"/>
      <c r="W44" s="1160"/>
      <c r="X44" s="1408"/>
      <c r="Y44" s="1408"/>
      <c r="Z44" s="1149"/>
      <c r="AA44" s="1149"/>
      <c r="AB44" s="1150" t="s">
        <v>1135</v>
      </c>
    </row>
    <row r="45" spans="1:28" ht="53.15" customHeight="1" x14ac:dyDescent="0.4">
      <c r="A45" s="2053"/>
      <c r="B45" s="1437"/>
      <c r="C45" s="1442"/>
      <c r="D45" s="2053"/>
      <c r="E45" s="2056"/>
      <c r="F45" s="279"/>
      <c r="G45" s="1145">
        <v>32</v>
      </c>
      <c r="H45" s="1402" t="s">
        <v>180</v>
      </c>
      <c r="I45" s="1158">
        <v>0.15</v>
      </c>
      <c r="J45" s="1157">
        <v>1</v>
      </c>
      <c r="K45" s="1157"/>
      <c r="L45" s="1157"/>
      <c r="M45" s="1157">
        <v>1</v>
      </c>
      <c r="N45" s="1157"/>
      <c r="O45" s="1157"/>
      <c r="P45" s="1157">
        <v>1</v>
      </c>
      <c r="Q45" s="1157"/>
      <c r="R45" s="1157"/>
      <c r="S45" s="1157">
        <v>1</v>
      </c>
      <c r="T45" s="1157"/>
      <c r="U45" s="1157"/>
      <c r="V45" s="279"/>
      <c r="W45" s="1160"/>
      <c r="X45" s="298"/>
      <c r="Y45" s="298"/>
      <c r="Z45" s="1149"/>
      <c r="AA45" s="1149"/>
      <c r="AB45" s="1150" t="s">
        <v>1135</v>
      </c>
    </row>
    <row r="46" spans="1:28" ht="53.15" customHeight="1" thickBot="1" x14ac:dyDescent="0.5">
      <c r="AA46" s="1400">
        <f>SUM(AA14:AA45)</f>
        <v>336000</v>
      </c>
      <c r="AB46" s="1161"/>
    </row>
    <row r="47" spans="1:28" ht="16" thickTop="1" x14ac:dyDescent="0.35"/>
  </sheetData>
  <mergeCells count="82">
    <mergeCell ref="F11:F13"/>
    <mergeCell ref="A5:Z5"/>
    <mergeCell ref="A6:Z6"/>
    <mergeCell ref="B7:Z7"/>
    <mergeCell ref="B8:AB8"/>
    <mergeCell ref="B9:AB9"/>
    <mergeCell ref="G10:H10"/>
    <mergeCell ref="J10:U10"/>
    <mergeCell ref="A11:A13"/>
    <mergeCell ref="B11:B13"/>
    <mergeCell ref="C11:C13"/>
    <mergeCell ref="D11:D13"/>
    <mergeCell ref="E11:E13"/>
    <mergeCell ref="G11:G13"/>
    <mergeCell ref="H11:H13"/>
    <mergeCell ref="I11:I13"/>
    <mergeCell ref="J11:U11"/>
    <mergeCell ref="V11:V13"/>
    <mergeCell ref="X11:Y11"/>
    <mergeCell ref="Z11:Z13"/>
    <mergeCell ref="AA11:AA13"/>
    <mergeCell ref="AB11:AB13"/>
    <mergeCell ref="J12:L12"/>
    <mergeCell ref="M12:O12"/>
    <mergeCell ref="P12:R12"/>
    <mergeCell ref="S12:U12"/>
    <mergeCell ref="X12:X13"/>
    <mergeCell ref="Y12:Y13"/>
    <mergeCell ref="W11:W13"/>
    <mergeCell ref="A14:A35"/>
    <mergeCell ref="B14:B15"/>
    <mergeCell ref="C14:C15"/>
    <mergeCell ref="D14:D18"/>
    <mergeCell ref="E14:E35"/>
    <mergeCell ref="D19:D20"/>
    <mergeCell ref="X19:X21"/>
    <mergeCell ref="Y19:Y21"/>
    <mergeCell ref="B21:B23"/>
    <mergeCell ref="C21:C23"/>
    <mergeCell ref="D21:D23"/>
    <mergeCell ref="V14:V30"/>
    <mergeCell ref="W14:W26"/>
    <mergeCell ref="X14:X16"/>
    <mergeCell ref="Y14:Y16"/>
    <mergeCell ref="B16:B17"/>
    <mergeCell ref="C16:C17"/>
    <mergeCell ref="X17:X18"/>
    <mergeCell ref="Y17:Y18"/>
    <mergeCell ref="B19:B20"/>
    <mergeCell ref="C19:C20"/>
    <mergeCell ref="F14:F35"/>
    <mergeCell ref="Y27:Y30"/>
    <mergeCell ref="B29:B31"/>
    <mergeCell ref="C29:C31"/>
    <mergeCell ref="D29:D31"/>
    <mergeCell ref="X31:X32"/>
    <mergeCell ref="Y31:Y32"/>
    <mergeCell ref="B32:B35"/>
    <mergeCell ref="C32:C35"/>
    <mergeCell ref="D32:D35"/>
    <mergeCell ref="B24:B28"/>
    <mergeCell ref="C24:C28"/>
    <mergeCell ref="D24:D28"/>
    <mergeCell ref="W27:W30"/>
    <mergeCell ref="X27:X30"/>
    <mergeCell ref="A36:A40"/>
    <mergeCell ref="B36:B38"/>
    <mergeCell ref="C36:C38"/>
    <mergeCell ref="D36:D40"/>
    <mergeCell ref="E36:E40"/>
    <mergeCell ref="A41:A45"/>
    <mergeCell ref="B41:B42"/>
    <mergeCell ref="C41:C42"/>
    <mergeCell ref="D41:D45"/>
    <mergeCell ref="E41:E45"/>
    <mergeCell ref="B43:B45"/>
    <mergeCell ref="C43:C45"/>
    <mergeCell ref="X36:X40"/>
    <mergeCell ref="Y36:Y40"/>
    <mergeCell ref="B39:B40"/>
    <mergeCell ref="C39:C40"/>
    <mergeCell ref="F36:F40"/>
  </mergeCells>
  <dataValidations count="1">
    <dataValidation type="list" allowBlank="1" showInputMessage="1" showErrorMessage="1" sqref="AB14:AB45">
      <formula1>"Seguimiento,Gasto,Inversión"</formula1>
    </dataValidation>
  </dataValidations>
  <pageMargins left="0.19685039370078741" right="0.15748031496062992" top="0.37" bottom="0.31496062992125984" header="0.25" footer="0.15748031496062992"/>
  <pageSetup paperSize="5" scale="3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showGridLines="0" zoomScale="40" zoomScaleNormal="40" workbookViewId="0">
      <selection activeCell="A9" sqref="A9:Z9"/>
    </sheetView>
  </sheetViews>
  <sheetFormatPr baseColWidth="10" defaultColWidth="11.453125" defaultRowHeight="15.5" x14ac:dyDescent="0.35"/>
  <cols>
    <col min="1" max="1" width="8.453125" style="42" customWidth="1"/>
    <col min="2" max="2" width="26.26953125" style="42" customWidth="1"/>
    <col min="3" max="3" width="31.81640625" style="42" customWidth="1"/>
    <col min="4" max="4" width="40.26953125" style="42" customWidth="1"/>
    <col min="5" max="7" width="3.7265625" style="43" bestFit="1" customWidth="1"/>
    <col min="8" max="8" width="3.7265625" style="43" customWidth="1"/>
    <col min="9" max="13" width="3.7265625" style="43" bestFit="1" customWidth="1"/>
    <col min="14" max="14" width="5.453125" style="43" customWidth="1"/>
    <col min="15" max="16" width="7.7265625" style="740" customWidth="1"/>
    <col min="17" max="17" width="5.7265625" style="740" customWidth="1"/>
    <col min="18" max="18" width="6.7265625" style="740" customWidth="1"/>
    <col min="19" max="19" width="8.7265625" style="740" customWidth="1"/>
    <col min="20" max="20" width="40.26953125" style="42" customWidth="1"/>
    <col min="21" max="21" width="18.81640625" style="42" customWidth="1"/>
    <col min="22" max="22" width="14.81640625" style="42" bestFit="1" customWidth="1"/>
    <col min="23" max="24" width="17.453125" style="42" customWidth="1"/>
    <col min="25" max="25" width="20.81640625" style="42" customWidth="1"/>
    <col min="26" max="26" width="17.26953125" style="42" customWidth="1"/>
    <col min="27" max="16384" width="11.453125" style="258"/>
  </cols>
  <sheetData>
    <row r="1" spans="1:26" ht="18.75" customHeight="1" x14ac:dyDescent="0.35">
      <c r="X1" s="45">
        <v>9</v>
      </c>
      <c r="Y1" s="45">
        <v>3</v>
      </c>
      <c r="Z1" s="45" t="s">
        <v>63</v>
      </c>
    </row>
    <row r="2" spans="1:26" x14ac:dyDescent="0.35">
      <c r="X2" s="45">
        <v>6</v>
      </c>
      <c r="Y2" s="45">
        <v>3</v>
      </c>
      <c r="Z2" s="45" t="s">
        <v>63</v>
      </c>
    </row>
    <row r="3" spans="1:26" x14ac:dyDescent="0.35">
      <c r="X3" s="45">
        <v>4</v>
      </c>
      <c r="Y3" s="45">
        <v>2</v>
      </c>
      <c r="Z3" s="45" t="s">
        <v>65</v>
      </c>
    </row>
    <row r="4" spans="1:26" x14ac:dyDescent="0.35">
      <c r="X4" s="45">
        <v>3</v>
      </c>
      <c r="Y4" s="45">
        <v>2</v>
      </c>
      <c r="Z4" s="45" t="s">
        <v>65</v>
      </c>
    </row>
    <row r="5" spans="1:26" ht="20.25" customHeight="1" x14ac:dyDescent="0.35">
      <c r="A5" s="1511" t="s">
        <v>9</v>
      </c>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row>
    <row r="6" spans="1:26" x14ac:dyDescent="0.35">
      <c r="A6" s="1512" t="s">
        <v>64</v>
      </c>
      <c r="B6" s="1512"/>
      <c r="C6" s="1512"/>
      <c r="D6" s="1512"/>
      <c r="E6" s="1512"/>
      <c r="F6" s="1512"/>
      <c r="G6" s="1512"/>
      <c r="H6" s="1512"/>
      <c r="I6" s="1512"/>
      <c r="J6" s="1512"/>
      <c r="K6" s="1512"/>
      <c r="L6" s="1512"/>
      <c r="M6" s="1512"/>
      <c r="N6" s="1512"/>
      <c r="O6" s="1512"/>
      <c r="P6" s="1512"/>
      <c r="Q6" s="1512"/>
      <c r="R6" s="1512"/>
      <c r="S6" s="1512"/>
      <c r="T6" s="1512"/>
      <c r="U6" s="1512"/>
      <c r="V6" s="1512"/>
      <c r="W6" s="1512"/>
      <c r="X6" s="1512"/>
      <c r="Y6" s="1512"/>
      <c r="Z6" s="1512"/>
    </row>
    <row r="7" spans="1:26" ht="20.25" customHeight="1" x14ac:dyDescent="0.35">
      <c r="A7" s="1513" t="s">
        <v>1474</v>
      </c>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row>
    <row r="8" spans="1:26" x14ac:dyDescent="0.35">
      <c r="A8" s="661"/>
      <c r="B8" s="661"/>
      <c r="C8" s="661"/>
      <c r="D8" s="661"/>
      <c r="E8" s="394"/>
      <c r="F8" s="394"/>
      <c r="G8" s="394"/>
      <c r="H8" s="394"/>
      <c r="I8" s="394"/>
      <c r="J8" s="394"/>
      <c r="K8" s="394"/>
      <c r="L8" s="394"/>
      <c r="M8" s="394"/>
      <c r="N8" s="394"/>
      <c r="O8" s="394"/>
      <c r="P8" s="394"/>
      <c r="Q8" s="394"/>
      <c r="R8" s="394"/>
      <c r="S8" s="394"/>
      <c r="T8" s="661"/>
      <c r="U8" s="661"/>
      <c r="V8" s="661"/>
      <c r="W8" s="661"/>
      <c r="X8" s="661"/>
      <c r="Y8" s="661"/>
      <c r="Z8" s="661"/>
    </row>
    <row r="9" spans="1:26" ht="20.25" customHeight="1" x14ac:dyDescent="0.35">
      <c r="A9" s="2071" t="s">
        <v>1425</v>
      </c>
      <c r="B9" s="2071"/>
      <c r="C9" s="2071"/>
      <c r="D9" s="2071"/>
      <c r="E9" s="2071"/>
      <c r="F9" s="2071"/>
      <c r="G9" s="2071"/>
      <c r="H9" s="2071"/>
      <c r="I9" s="2071"/>
      <c r="J9" s="2071"/>
      <c r="K9" s="2071"/>
      <c r="L9" s="2071"/>
      <c r="M9" s="2071"/>
      <c r="N9" s="2071"/>
      <c r="O9" s="2071"/>
      <c r="P9" s="2071"/>
      <c r="Q9" s="2071"/>
      <c r="R9" s="2071"/>
      <c r="S9" s="2071"/>
      <c r="T9" s="2071"/>
      <c r="U9" s="2071"/>
      <c r="V9" s="2071"/>
      <c r="W9" s="2071"/>
      <c r="X9" s="2071"/>
      <c r="Y9" s="2071"/>
      <c r="Z9" s="2071"/>
    </row>
    <row r="10" spans="1:26" ht="25.15" customHeight="1" x14ac:dyDescent="0.35">
      <c r="A10" s="2072" t="s">
        <v>644</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4"/>
    </row>
    <row r="11" spans="1:26" ht="25.15" customHeight="1" x14ac:dyDescent="0.35">
      <c r="A11" s="2068" t="s">
        <v>47</v>
      </c>
      <c r="B11" s="2069"/>
      <c r="C11" s="2069"/>
      <c r="D11" s="2069"/>
      <c r="E11" s="2069"/>
      <c r="F11" s="2069"/>
      <c r="G11" s="2069"/>
      <c r="H11" s="2069"/>
      <c r="I11" s="2069"/>
      <c r="J11" s="2069"/>
      <c r="K11" s="2069"/>
      <c r="L11" s="2069"/>
      <c r="M11" s="2069"/>
      <c r="N11" s="2069"/>
      <c r="O11" s="2069"/>
      <c r="P11" s="2069"/>
      <c r="Q11" s="2069"/>
      <c r="R11" s="2069"/>
      <c r="S11" s="2069"/>
      <c r="T11" s="2069"/>
      <c r="U11" s="2069"/>
      <c r="V11" s="2069"/>
      <c r="W11" s="2069"/>
      <c r="X11" s="2069"/>
      <c r="Y11" s="2069"/>
      <c r="Z11" s="2070"/>
    </row>
    <row r="12" spans="1:26" s="5" customFormat="1" ht="22.9" customHeight="1" x14ac:dyDescent="0.35">
      <c r="A12" s="1659" t="s">
        <v>181</v>
      </c>
      <c r="B12" s="379">
        <v>1</v>
      </c>
      <c r="C12" s="379">
        <v>2</v>
      </c>
      <c r="D12" s="379">
        <v>3</v>
      </c>
      <c r="E12" s="2090" t="s">
        <v>96</v>
      </c>
      <c r="F12" s="2091"/>
      <c r="G12" s="2091"/>
      <c r="H12" s="2091"/>
      <c r="I12" s="2091"/>
      <c r="J12" s="2091"/>
      <c r="K12" s="2091"/>
      <c r="L12" s="2091"/>
      <c r="M12" s="2091"/>
      <c r="N12" s="2092"/>
      <c r="O12" s="2093" t="s">
        <v>97</v>
      </c>
      <c r="P12" s="2094"/>
      <c r="Q12" s="2094"/>
      <c r="R12" s="2094"/>
      <c r="S12" s="2095"/>
      <c r="T12" s="2084" t="s">
        <v>98</v>
      </c>
      <c r="U12" s="2085"/>
      <c r="V12" s="2085"/>
      <c r="W12" s="2085"/>
      <c r="X12" s="2086"/>
      <c r="Y12" s="1619" t="s">
        <v>99</v>
      </c>
      <c r="Z12" s="1619" t="s">
        <v>100</v>
      </c>
    </row>
    <row r="13" spans="1:26" s="6" customFormat="1" ht="23.5" customHeight="1" x14ac:dyDescent="0.35">
      <c r="A13" s="1733"/>
      <c r="B13" s="1659" t="s">
        <v>101</v>
      </c>
      <c r="C13" s="1659" t="s">
        <v>13</v>
      </c>
      <c r="D13" s="1571" t="s">
        <v>102</v>
      </c>
      <c r="E13" s="2077" t="s">
        <v>103</v>
      </c>
      <c r="F13" s="2078"/>
      <c r="G13" s="2078"/>
      <c r="H13" s="2078"/>
      <c r="I13" s="2079"/>
      <c r="J13" s="2077" t="s">
        <v>104</v>
      </c>
      <c r="K13" s="2078"/>
      <c r="L13" s="2078"/>
      <c r="M13" s="2078"/>
      <c r="N13" s="2079"/>
      <c r="O13" s="2087" t="s">
        <v>105</v>
      </c>
      <c r="P13" s="2088"/>
      <c r="Q13" s="2087" t="s">
        <v>106</v>
      </c>
      <c r="R13" s="2089"/>
      <c r="S13" s="2088"/>
      <c r="T13" s="1619" t="s">
        <v>107</v>
      </c>
      <c r="U13" s="2082" t="s">
        <v>108</v>
      </c>
      <c r="V13" s="1619" t="s">
        <v>109</v>
      </c>
      <c r="W13" s="2080" t="s">
        <v>110</v>
      </c>
      <c r="X13" s="2081"/>
      <c r="Y13" s="2075"/>
      <c r="Z13" s="2075"/>
    </row>
    <row r="14" spans="1:26" s="48" customFormat="1" ht="127.5" customHeight="1" x14ac:dyDescent="0.35">
      <c r="A14" s="1734"/>
      <c r="B14" s="1734"/>
      <c r="C14" s="1734"/>
      <c r="D14" s="1573"/>
      <c r="E14" s="395" t="s">
        <v>111</v>
      </c>
      <c r="F14" s="395" t="s">
        <v>112</v>
      </c>
      <c r="G14" s="395" t="s">
        <v>113</v>
      </c>
      <c r="H14" s="395" t="s">
        <v>114</v>
      </c>
      <c r="I14" s="395" t="s">
        <v>115</v>
      </c>
      <c r="J14" s="395" t="s">
        <v>116</v>
      </c>
      <c r="K14" s="395" t="s">
        <v>117</v>
      </c>
      <c r="L14" s="395" t="s">
        <v>118</v>
      </c>
      <c r="M14" s="395" t="s">
        <v>119</v>
      </c>
      <c r="N14" s="395" t="s">
        <v>120</v>
      </c>
      <c r="O14" s="395" t="s">
        <v>121</v>
      </c>
      <c r="P14" s="395" t="s">
        <v>122</v>
      </c>
      <c r="Q14" s="559" t="s">
        <v>105</v>
      </c>
      <c r="R14" s="395" t="s">
        <v>123</v>
      </c>
      <c r="S14" s="395" t="s">
        <v>124</v>
      </c>
      <c r="T14" s="2076"/>
      <c r="U14" s="2083"/>
      <c r="V14" s="2076"/>
      <c r="W14" s="254" t="s">
        <v>125</v>
      </c>
      <c r="X14" s="254" t="s">
        <v>126</v>
      </c>
      <c r="Y14" s="2076"/>
      <c r="Z14" s="2076"/>
    </row>
    <row r="15" spans="1:26" s="49" customFormat="1" ht="70.5" customHeight="1" x14ac:dyDescent="0.35">
      <c r="A15" s="1609">
        <v>1</v>
      </c>
      <c r="B15" s="1611" t="s">
        <v>1475</v>
      </c>
      <c r="C15" s="239" t="s">
        <v>1428</v>
      </c>
      <c r="D15" s="239" t="s">
        <v>1435</v>
      </c>
      <c r="E15" s="629"/>
      <c r="F15" s="629" t="s">
        <v>66</v>
      </c>
      <c r="G15" s="629" t="s">
        <v>66</v>
      </c>
      <c r="H15" s="629"/>
      <c r="I15" s="629"/>
      <c r="J15" s="629"/>
      <c r="K15" s="629"/>
      <c r="L15" s="629"/>
      <c r="M15" s="629"/>
      <c r="N15" s="629"/>
      <c r="O15" s="617">
        <v>1</v>
      </c>
      <c r="P15" s="617">
        <v>3</v>
      </c>
      <c r="Q15" s="626">
        <f>IF(O15*P15=0,"",O15*P15)</f>
        <v>3</v>
      </c>
      <c r="R15" s="630">
        <f>IF(Q15="","",VLOOKUP(Q15,$X$1:$Y$5,2,FALSE))</f>
        <v>2</v>
      </c>
      <c r="S15" s="626" t="str">
        <f>IF(R15=1,"Bajo",IF(R15=2,"Medio",IF(R15=3,"Alto","")))</f>
        <v>Medio</v>
      </c>
      <c r="T15" s="239" t="s">
        <v>1436</v>
      </c>
      <c r="U15" s="955" t="s">
        <v>652</v>
      </c>
      <c r="V15" s="1162" t="s">
        <v>143</v>
      </c>
      <c r="W15" s="1163" t="s">
        <v>128</v>
      </c>
      <c r="X15" s="1164" t="s">
        <v>128</v>
      </c>
      <c r="Y15" s="736" t="s">
        <v>1476</v>
      </c>
      <c r="Z15" s="1162" t="s">
        <v>139</v>
      </c>
    </row>
    <row r="16" spans="1:26" s="49" customFormat="1" ht="98.5" customHeight="1" x14ac:dyDescent="0.35">
      <c r="A16" s="1610"/>
      <c r="B16" s="1612"/>
      <c r="C16" s="238"/>
      <c r="D16" s="239" t="s">
        <v>1441</v>
      </c>
      <c r="E16" s="629" t="s">
        <v>66</v>
      </c>
      <c r="F16" s="629" t="s">
        <v>66</v>
      </c>
      <c r="G16" s="629" t="s">
        <v>66</v>
      </c>
      <c r="H16" s="629"/>
      <c r="I16" s="629"/>
      <c r="J16" s="629"/>
      <c r="K16" s="629" t="s">
        <v>66</v>
      </c>
      <c r="L16" s="629" t="s">
        <v>66</v>
      </c>
      <c r="M16" s="629" t="s">
        <v>66</v>
      </c>
      <c r="N16" s="629"/>
      <c r="O16" s="617">
        <v>1</v>
      </c>
      <c r="P16" s="617">
        <v>3</v>
      </c>
      <c r="Q16" s="626">
        <f>IF(O16*P16=0,"",O16*P16)</f>
        <v>3</v>
      </c>
      <c r="R16" s="630">
        <f>IF(Q16="","",VLOOKUP(Q16,$X$1:$Y$5,2,FALSE))</f>
        <v>2</v>
      </c>
      <c r="S16" s="626" t="str">
        <f>IF(R16=1,"Bajo",IF(R16=2,"Medio",IF(R16=3,"Alto","")))</f>
        <v>Medio</v>
      </c>
      <c r="T16" s="239" t="s">
        <v>1442</v>
      </c>
      <c r="U16" s="955" t="s">
        <v>652</v>
      </c>
      <c r="V16" s="665" t="s">
        <v>143</v>
      </c>
      <c r="W16" s="670" t="s">
        <v>128</v>
      </c>
      <c r="X16" s="1165" t="s">
        <v>128</v>
      </c>
      <c r="Y16" s="467" t="s">
        <v>1477</v>
      </c>
      <c r="Z16" s="665" t="s">
        <v>139</v>
      </c>
    </row>
    <row r="17" spans="1:26" s="406" customFormat="1" ht="100" customHeight="1" x14ac:dyDescent="0.35">
      <c r="A17" s="1610"/>
      <c r="B17" s="1612"/>
      <c r="C17" s="238"/>
      <c r="D17" s="239" t="s">
        <v>1448</v>
      </c>
      <c r="E17" s="629"/>
      <c r="F17" s="629" t="s">
        <v>66</v>
      </c>
      <c r="G17" s="629" t="s">
        <v>66</v>
      </c>
      <c r="H17" s="629"/>
      <c r="I17" s="629"/>
      <c r="J17" s="629"/>
      <c r="K17" s="629"/>
      <c r="L17" s="629" t="s">
        <v>66</v>
      </c>
      <c r="M17" s="629" t="s">
        <v>66</v>
      </c>
      <c r="N17" s="629"/>
      <c r="O17" s="617">
        <v>1</v>
      </c>
      <c r="P17" s="617">
        <v>3</v>
      </c>
      <c r="Q17" s="626">
        <f t="shared" ref="Q17:Q18" si="0">IF(O17*P17=0,"",O17*P17)</f>
        <v>3</v>
      </c>
      <c r="R17" s="630">
        <f t="shared" ref="R17:R18" si="1">IF(Q17="","",VLOOKUP(Q17,$X$1:$Y$5,2,FALSE))</f>
        <v>2</v>
      </c>
      <c r="S17" s="626" t="str">
        <f t="shared" ref="S17:S18" si="2">IF(R17=1,"Bajo",IF(R17=2,"Medio",IF(R17=3,"Alto","")))</f>
        <v>Medio</v>
      </c>
      <c r="T17" s="241" t="s">
        <v>1449</v>
      </c>
      <c r="U17" s="955" t="s">
        <v>652</v>
      </c>
      <c r="V17" s="1166" t="s">
        <v>143</v>
      </c>
      <c r="W17" s="1167" t="s">
        <v>128</v>
      </c>
      <c r="X17" s="1167" t="s">
        <v>128</v>
      </c>
      <c r="Y17" s="1168" t="s">
        <v>1478</v>
      </c>
      <c r="Z17" s="1166" t="s">
        <v>139</v>
      </c>
    </row>
    <row r="18" spans="1:26" s="49" customFormat="1" ht="88.5" customHeight="1" x14ac:dyDescent="0.35">
      <c r="A18" s="1708"/>
      <c r="B18" s="1614"/>
      <c r="C18" s="333" t="s">
        <v>535</v>
      </c>
      <c r="D18" s="239" t="s">
        <v>137</v>
      </c>
      <c r="E18" s="629"/>
      <c r="F18" s="629" t="s">
        <v>66</v>
      </c>
      <c r="G18" s="629" t="s">
        <v>66</v>
      </c>
      <c r="H18" s="629"/>
      <c r="I18" s="629"/>
      <c r="J18" s="629"/>
      <c r="K18" s="629"/>
      <c r="L18" s="629"/>
      <c r="M18" s="629"/>
      <c r="N18" s="629"/>
      <c r="O18" s="617">
        <v>1</v>
      </c>
      <c r="P18" s="617">
        <v>3</v>
      </c>
      <c r="Q18" s="626">
        <f t="shared" si="0"/>
        <v>3</v>
      </c>
      <c r="R18" s="630">
        <f t="shared" si="1"/>
        <v>2</v>
      </c>
      <c r="S18" s="626" t="str">
        <f t="shared" si="2"/>
        <v>Medio</v>
      </c>
      <c r="T18" s="239" t="s">
        <v>138</v>
      </c>
      <c r="U18" s="955" t="s">
        <v>652</v>
      </c>
      <c r="V18" s="1169" t="s">
        <v>139</v>
      </c>
      <c r="W18" s="670" t="s">
        <v>128</v>
      </c>
      <c r="X18" s="670" t="s">
        <v>128</v>
      </c>
      <c r="Y18" s="348" t="s">
        <v>140</v>
      </c>
      <c r="Z18" s="1169" t="s">
        <v>139</v>
      </c>
    </row>
  </sheetData>
  <mergeCells count="25">
    <mergeCell ref="A15:A18"/>
    <mergeCell ref="B15:B18"/>
    <mergeCell ref="J13:N13"/>
    <mergeCell ref="O13:P13"/>
    <mergeCell ref="Q13:S13"/>
    <mergeCell ref="A12:A14"/>
    <mergeCell ref="E12:N12"/>
    <mergeCell ref="O12:S12"/>
    <mergeCell ref="Y12:Y14"/>
    <mergeCell ref="Z12:Z14"/>
    <mergeCell ref="B13:B14"/>
    <mergeCell ref="C13:C14"/>
    <mergeCell ref="D13:D14"/>
    <mergeCell ref="E13:I13"/>
    <mergeCell ref="W13:X13"/>
    <mergeCell ref="T13:T14"/>
    <mergeCell ref="U13:U14"/>
    <mergeCell ref="V13:V14"/>
    <mergeCell ref="T12:X12"/>
    <mergeCell ref="A11:Z11"/>
    <mergeCell ref="A5:Z5"/>
    <mergeCell ref="A6:Z6"/>
    <mergeCell ref="A7:Z7"/>
    <mergeCell ref="A9:Z9"/>
    <mergeCell ref="A10:Z10"/>
  </mergeCells>
  <conditionalFormatting sqref="R15:S18">
    <cfRule type="expression" dxfId="14" priority="7" stopIfTrue="1">
      <formula>$R15=3</formula>
    </cfRule>
    <cfRule type="expression" dxfId="13" priority="8" stopIfTrue="1">
      <formula>$R15=2</formula>
    </cfRule>
    <cfRule type="expression" dxfId="12" priority="9" stopIfTrue="1">
      <formula>$R15=1</formula>
    </cfRule>
  </conditionalFormatting>
  <conditionalFormatting sqref="O15:O18">
    <cfRule type="expression" dxfId="11" priority="4" stopIfTrue="1">
      <formula>$O15=3</formula>
    </cfRule>
    <cfRule type="expression" dxfId="10" priority="5" stopIfTrue="1">
      <formula>$O15=2</formula>
    </cfRule>
    <cfRule type="expression" dxfId="9" priority="6" stopIfTrue="1">
      <formula>$O15=1</formula>
    </cfRule>
    <cfRule type="expression" dxfId="8" priority="13" stopIfTrue="1">
      <formula>$J15=3</formula>
    </cfRule>
    <cfRule type="expression" dxfId="7" priority="14" stopIfTrue="1">
      <formula>$J15=2</formula>
    </cfRule>
    <cfRule type="expression" dxfId="6" priority="15" stopIfTrue="1">
      <formula>$J15=1</formula>
    </cfRule>
  </conditionalFormatting>
  <conditionalFormatting sqref="P15:P18">
    <cfRule type="expression" dxfId="5" priority="1" stopIfTrue="1">
      <formula>$P15=3</formula>
    </cfRule>
    <cfRule type="expression" dxfId="4" priority="2" stopIfTrue="1">
      <formula>$P15=2</formula>
    </cfRule>
    <cfRule type="expression" dxfId="3" priority="3" stopIfTrue="1">
      <formula>$P15=1</formula>
    </cfRule>
    <cfRule type="expression" dxfId="2" priority="10" stopIfTrue="1">
      <formula>$K15=3</formula>
    </cfRule>
    <cfRule type="expression" dxfId="1" priority="11" stopIfTrue="1">
      <formula>$K15=2</formula>
    </cfRule>
    <cfRule type="expression" dxfId="0" priority="12" stopIfTrue="1">
      <formula>$K15=1</formula>
    </cfRule>
  </conditionalFormatting>
  <dataValidations count="8">
    <dataValidation type="whole" allowBlank="1" showInputMessage="1" showErrorMessage="1" sqref="O15:P18">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 allowBlank="1" showInputMessage="1" showErrorMessage="1" promptTitle="RIESGOS:" prompt="Transferir los riesgos identificados en la MER para cada objetivo." sqref="D13:D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NUM:" prompt="Numero de manera consecutiva de los objetivos analizados." sqref="A12"/>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Actividades de Control" prompt="Describir los mecanismos (politicas o procedimientos que aseguran la efectividad de la respuesta al riesgo." sqref="T13"/>
  </dataValidations>
  <printOptions horizontalCentered="1"/>
  <pageMargins left="0.23622047244094491" right="0.23622047244094491" top="0.43307086614173229" bottom="0.39370078740157483" header="0.27559055118110237" footer="0.15748031496062992"/>
  <pageSetup paperSize="5"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36"/>
  <sheetViews>
    <sheetView showGridLines="0" zoomScale="70" zoomScaleNormal="70" zoomScaleSheetLayoutView="80" workbookViewId="0">
      <selection activeCell="N31" sqref="N31"/>
    </sheetView>
  </sheetViews>
  <sheetFormatPr baseColWidth="10" defaultRowHeight="14.5" x14ac:dyDescent="0.35"/>
  <cols>
    <col min="1" max="1" width="3.1796875" customWidth="1"/>
    <col min="2" max="2" width="5.81640625" customWidth="1"/>
    <col min="3" max="3" width="62.1796875" customWidth="1"/>
    <col min="4" max="4" width="16.7265625" customWidth="1"/>
    <col min="5" max="5" width="22.54296875" customWidth="1"/>
    <col min="6" max="6" width="14.453125" customWidth="1"/>
    <col min="7" max="16" width="4.54296875" customWidth="1"/>
    <col min="17" max="17" width="6" customWidth="1"/>
    <col min="18" max="18" width="4.54296875" customWidth="1"/>
    <col min="19" max="19" width="17.1796875" customWidth="1"/>
  </cols>
  <sheetData>
    <row r="4" spans="2:19" x14ac:dyDescent="0.35">
      <c r="M4" s="2102"/>
      <c r="N4" s="2102"/>
      <c r="O4" s="2102"/>
      <c r="P4" s="2102"/>
      <c r="Q4" s="2102"/>
      <c r="R4" s="2102"/>
    </row>
    <row r="5" spans="2:19" ht="15.5" x14ac:dyDescent="0.35">
      <c r="B5" s="1674" t="s">
        <v>1769</v>
      </c>
      <c r="C5" s="1674"/>
      <c r="D5" s="1674"/>
      <c r="E5" s="1674"/>
      <c r="F5" s="1674"/>
      <c r="G5" s="1674"/>
      <c r="H5" s="1674"/>
      <c r="I5" s="1674"/>
      <c r="J5" s="1674"/>
      <c r="K5" s="1674"/>
      <c r="L5" s="1674"/>
      <c r="M5" s="1674"/>
      <c r="N5" s="1674"/>
      <c r="O5" s="1674"/>
      <c r="P5" s="1674"/>
      <c r="Q5" s="1674"/>
      <c r="R5" s="1674"/>
      <c r="S5" s="1674"/>
    </row>
    <row r="6" spans="2:19" ht="15.5" x14ac:dyDescent="0.35">
      <c r="B6" s="1674" t="s">
        <v>1808</v>
      </c>
      <c r="C6" s="1674"/>
      <c r="D6" s="1674"/>
      <c r="E6" s="1674"/>
      <c r="F6" s="1674"/>
      <c r="G6" s="1674"/>
      <c r="H6" s="1674"/>
      <c r="I6" s="1674"/>
      <c r="J6" s="1674"/>
      <c r="K6" s="1674"/>
      <c r="L6" s="1674"/>
      <c r="M6" s="1674"/>
      <c r="N6" s="1674"/>
      <c r="O6" s="1674"/>
      <c r="P6" s="1674"/>
      <c r="Q6" s="1674"/>
      <c r="R6" s="1674"/>
      <c r="S6" s="1674"/>
    </row>
    <row r="7" spans="2:19" ht="15.5" x14ac:dyDescent="0.35">
      <c r="B7" s="1674">
        <v>2026</v>
      </c>
      <c r="C7" s="1674"/>
      <c r="D7" s="1674"/>
      <c r="E7" s="1674"/>
      <c r="F7" s="1674"/>
      <c r="G7" s="1674"/>
      <c r="H7" s="1674"/>
      <c r="I7" s="1674"/>
      <c r="J7" s="1674"/>
      <c r="K7" s="1674"/>
      <c r="L7" s="1674"/>
      <c r="M7" s="1674"/>
      <c r="N7" s="1674"/>
      <c r="O7" s="1674"/>
      <c r="P7" s="1674"/>
      <c r="Q7" s="1674"/>
      <c r="R7" s="1674"/>
      <c r="S7" s="1674"/>
    </row>
    <row r="8" spans="2:19" ht="15" x14ac:dyDescent="0.35">
      <c r="B8" s="2099" t="s">
        <v>42</v>
      </c>
      <c r="C8" s="2099" t="s">
        <v>1770</v>
      </c>
      <c r="D8" s="2099" t="s">
        <v>1771</v>
      </c>
      <c r="E8" s="2103" t="s">
        <v>1772</v>
      </c>
      <c r="F8" s="2099" t="s">
        <v>1773</v>
      </c>
      <c r="G8" s="2106" t="s">
        <v>1774</v>
      </c>
      <c r="H8" s="2106"/>
      <c r="I8" s="2106"/>
      <c r="J8" s="2106"/>
      <c r="K8" s="2106"/>
      <c r="L8" s="2106"/>
      <c r="M8" s="2106"/>
      <c r="N8" s="2106"/>
      <c r="O8" s="2106"/>
      <c r="P8" s="2106"/>
      <c r="Q8" s="2106"/>
      <c r="R8" s="2106"/>
      <c r="S8" s="2099" t="s">
        <v>1775</v>
      </c>
    </row>
    <row r="9" spans="2:19" ht="15.75" customHeight="1" x14ac:dyDescent="0.35">
      <c r="B9" s="2099"/>
      <c r="C9" s="2099"/>
      <c r="D9" s="2099"/>
      <c r="E9" s="2104"/>
      <c r="F9" s="2099"/>
      <c r="G9" s="2100" t="s">
        <v>21</v>
      </c>
      <c r="H9" s="2100"/>
      <c r="I9" s="2100"/>
      <c r="J9" s="2100" t="s">
        <v>22</v>
      </c>
      <c r="K9" s="2100"/>
      <c r="L9" s="2100"/>
      <c r="M9" s="2100" t="s">
        <v>23</v>
      </c>
      <c r="N9" s="2100"/>
      <c r="O9" s="2100"/>
      <c r="P9" s="2100" t="s">
        <v>24</v>
      </c>
      <c r="Q9" s="2100"/>
      <c r="R9" s="2100"/>
      <c r="S9" s="2099"/>
    </row>
    <row r="10" spans="2:19" ht="15.75" customHeight="1" x14ac:dyDescent="0.35">
      <c r="B10" s="2099"/>
      <c r="C10" s="2099"/>
      <c r="D10" s="2099"/>
      <c r="E10" s="2105"/>
      <c r="F10" s="2099"/>
      <c r="G10" s="1413" t="s">
        <v>0</v>
      </c>
      <c r="H10" s="1413" t="s">
        <v>1</v>
      </c>
      <c r="I10" s="1413" t="s">
        <v>2</v>
      </c>
      <c r="J10" s="1413" t="s">
        <v>3</v>
      </c>
      <c r="K10" s="1413" t="s">
        <v>2</v>
      </c>
      <c r="L10" s="1413" t="s">
        <v>4</v>
      </c>
      <c r="M10" s="1413" t="s">
        <v>25</v>
      </c>
      <c r="N10" s="1413" t="s">
        <v>3</v>
      </c>
      <c r="O10" s="1413" t="s">
        <v>5</v>
      </c>
      <c r="P10" s="1413" t="s">
        <v>6</v>
      </c>
      <c r="Q10" s="1413" t="s">
        <v>7</v>
      </c>
      <c r="R10" s="1413" t="s">
        <v>8</v>
      </c>
      <c r="S10" s="2099"/>
    </row>
    <row r="11" spans="2:19" ht="41.5" customHeight="1" x14ac:dyDescent="0.35">
      <c r="B11" s="1306">
        <v>1</v>
      </c>
      <c r="C11" s="1307" t="s">
        <v>1776</v>
      </c>
      <c r="D11" s="1307" t="s">
        <v>1809</v>
      </c>
      <c r="E11" s="1307" t="s">
        <v>1777</v>
      </c>
      <c r="F11" s="1308">
        <v>43400</v>
      </c>
      <c r="G11" s="1309"/>
      <c r="H11" s="1310"/>
      <c r="I11" s="1309"/>
      <c r="J11" s="1309">
        <v>30</v>
      </c>
      <c r="K11" s="1310"/>
      <c r="L11" s="1309"/>
      <c r="M11" s="1309"/>
      <c r="N11" s="1310"/>
      <c r="O11" s="1309"/>
      <c r="P11" s="1310"/>
      <c r="Q11" s="1309"/>
      <c r="R11" s="1309"/>
      <c r="S11" s="1310">
        <f>SUM(G11:R11)</f>
        <v>30</v>
      </c>
    </row>
    <row r="12" spans="2:19" ht="41.5" customHeight="1" x14ac:dyDescent="0.35">
      <c r="B12" s="1306">
        <v>2</v>
      </c>
      <c r="C12" s="1311" t="s">
        <v>1776</v>
      </c>
      <c r="D12" s="1307" t="s">
        <v>1809</v>
      </c>
      <c r="E12" s="1311" t="s">
        <v>1777</v>
      </c>
      <c r="F12" s="1308">
        <v>37500</v>
      </c>
      <c r="G12" s="1309"/>
      <c r="H12" s="1309"/>
      <c r="I12" s="1310"/>
      <c r="J12" s="1309"/>
      <c r="K12" s="1309"/>
      <c r="L12" s="1310"/>
      <c r="M12" s="1309"/>
      <c r="N12" s="1309"/>
      <c r="O12" s="1309">
        <v>30</v>
      </c>
      <c r="P12" s="1310"/>
      <c r="Q12" s="1309"/>
      <c r="R12" s="1309"/>
      <c r="S12" s="1310">
        <f t="shared" ref="S12:S27" si="0">SUM(G12:R12)</f>
        <v>30</v>
      </c>
    </row>
    <row r="13" spans="2:19" ht="41.5" customHeight="1" x14ac:dyDescent="0.35">
      <c r="B13" s="1306">
        <v>3</v>
      </c>
      <c r="C13" s="1307" t="s">
        <v>1778</v>
      </c>
      <c r="D13" s="1307" t="s">
        <v>1809</v>
      </c>
      <c r="E13" s="1307" t="s">
        <v>1777</v>
      </c>
      <c r="F13" s="1308">
        <v>43400</v>
      </c>
      <c r="G13" s="1309"/>
      <c r="H13" s="1310"/>
      <c r="I13" s="1309"/>
      <c r="J13" s="1309"/>
      <c r="K13" s="1310"/>
      <c r="L13" s="1309"/>
      <c r="M13" s="1309">
        <v>30</v>
      </c>
      <c r="N13" s="1310"/>
      <c r="O13" s="1309"/>
      <c r="P13" s="1309"/>
      <c r="Q13" s="1309"/>
      <c r="R13" s="1309"/>
      <c r="S13" s="1310">
        <f t="shared" si="0"/>
        <v>30</v>
      </c>
    </row>
    <row r="14" spans="2:19" ht="41.5" customHeight="1" x14ac:dyDescent="0.35">
      <c r="B14" s="1306">
        <v>4</v>
      </c>
      <c r="C14" s="1312" t="s">
        <v>1778</v>
      </c>
      <c r="D14" s="1307" t="s">
        <v>1809</v>
      </c>
      <c r="E14" s="1307" t="s">
        <v>1777</v>
      </c>
      <c r="F14" s="1313">
        <v>37500</v>
      </c>
      <c r="G14" s="1309"/>
      <c r="H14" s="1310"/>
      <c r="I14" s="1309"/>
      <c r="J14" s="1310"/>
      <c r="K14" s="1309"/>
      <c r="L14" s="1310"/>
      <c r="M14" s="1309"/>
      <c r="N14" s="1310"/>
      <c r="O14" s="1309"/>
      <c r="P14" s="1310">
        <v>30</v>
      </c>
      <c r="Q14" s="1309"/>
      <c r="R14" s="1309"/>
      <c r="S14" s="1310">
        <f t="shared" si="0"/>
        <v>30</v>
      </c>
    </row>
    <row r="15" spans="2:19" ht="41.5" customHeight="1" x14ac:dyDescent="0.35">
      <c r="B15" s="1306">
        <v>5</v>
      </c>
      <c r="C15" s="1307" t="s">
        <v>1779</v>
      </c>
      <c r="D15" s="1307" t="s">
        <v>1809</v>
      </c>
      <c r="E15" s="1307" t="s">
        <v>1777</v>
      </c>
      <c r="F15" s="1308">
        <v>43400</v>
      </c>
      <c r="G15" s="1309"/>
      <c r="H15" s="1309">
        <v>50</v>
      </c>
      <c r="I15" s="1310"/>
      <c r="J15" s="1309"/>
      <c r="K15" s="1309"/>
      <c r="L15" s="1310"/>
      <c r="M15" s="1309"/>
      <c r="N15" s="1310"/>
      <c r="O15" s="1309"/>
      <c r="P15" s="1309"/>
      <c r="Q15" s="1309"/>
      <c r="R15" s="1309"/>
      <c r="S15" s="1310">
        <f t="shared" si="0"/>
        <v>50</v>
      </c>
    </row>
    <row r="16" spans="2:19" ht="41.5" customHeight="1" x14ac:dyDescent="0.35">
      <c r="B16" s="1306">
        <v>6</v>
      </c>
      <c r="C16" s="1307" t="s">
        <v>1779</v>
      </c>
      <c r="D16" s="1307" t="s">
        <v>1809</v>
      </c>
      <c r="E16" s="1307" t="s">
        <v>1777</v>
      </c>
      <c r="F16" s="1313">
        <v>37500</v>
      </c>
      <c r="G16" s="1310"/>
      <c r="H16" s="1310"/>
      <c r="I16" s="1310"/>
      <c r="J16" s="1310"/>
      <c r="K16" s="1310"/>
      <c r="L16" s="1310"/>
      <c r="M16" s="1310"/>
      <c r="N16" s="1310"/>
      <c r="O16" s="1310"/>
      <c r="P16" s="1310">
        <v>30</v>
      </c>
      <c r="Q16" s="1310"/>
      <c r="R16" s="1310"/>
      <c r="S16" s="1310">
        <f t="shared" si="0"/>
        <v>30</v>
      </c>
    </row>
    <row r="17" spans="2:19" ht="41.5" customHeight="1" x14ac:dyDescent="0.35">
      <c r="B17" s="1306">
        <v>7</v>
      </c>
      <c r="C17" s="1314" t="s">
        <v>1780</v>
      </c>
      <c r="D17" s="1307" t="s">
        <v>1809</v>
      </c>
      <c r="E17" s="1307" t="s">
        <v>1777</v>
      </c>
      <c r="F17" s="1308">
        <v>43400</v>
      </c>
      <c r="G17" s="1310"/>
      <c r="H17" s="1310"/>
      <c r="I17" s="1310"/>
      <c r="J17" s="1310"/>
      <c r="K17" s="1310"/>
      <c r="L17" s="1310">
        <v>30</v>
      </c>
      <c r="M17" s="1310"/>
      <c r="N17" s="1310"/>
      <c r="O17" s="1310"/>
      <c r="P17" s="1310"/>
      <c r="Q17" s="1310"/>
      <c r="R17" s="1310"/>
      <c r="S17" s="1310">
        <f t="shared" si="0"/>
        <v>30</v>
      </c>
    </row>
    <row r="18" spans="2:19" ht="31" x14ac:dyDescent="0.35">
      <c r="B18" s="1306">
        <v>8</v>
      </c>
      <c r="C18" s="1307" t="s">
        <v>1780</v>
      </c>
      <c r="D18" s="1307" t="s">
        <v>1809</v>
      </c>
      <c r="E18" s="1307" t="s">
        <v>1777</v>
      </c>
      <c r="F18" s="1313">
        <v>37500</v>
      </c>
      <c r="G18" s="1310"/>
      <c r="H18" s="1310"/>
      <c r="I18" s="1310"/>
      <c r="J18" s="1310">
        <v>30</v>
      </c>
      <c r="K18" s="1310"/>
      <c r="L18" s="1310"/>
      <c r="M18" s="1310"/>
      <c r="N18" s="1310"/>
      <c r="O18" s="1310"/>
      <c r="P18" s="1310"/>
      <c r="Q18" s="1310"/>
      <c r="R18" s="1310"/>
      <c r="S18" s="1310">
        <f t="shared" si="0"/>
        <v>30</v>
      </c>
    </row>
    <row r="19" spans="2:19" ht="41.5" customHeight="1" x14ac:dyDescent="0.35">
      <c r="B19" s="1306">
        <v>9</v>
      </c>
      <c r="C19" s="1307" t="s">
        <v>1781</v>
      </c>
      <c r="D19" s="1307" t="s">
        <v>1809</v>
      </c>
      <c r="E19" s="1307" t="s">
        <v>1777</v>
      </c>
      <c r="F19" s="1308">
        <v>43400</v>
      </c>
      <c r="G19" s="1310"/>
      <c r="H19" s="1310"/>
      <c r="I19" s="1310"/>
      <c r="J19" s="1310"/>
      <c r="K19" s="1310"/>
      <c r="L19" s="1310"/>
      <c r="M19" s="1310"/>
      <c r="N19" s="1310">
        <v>30</v>
      </c>
      <c r="O19" s="1310"/>
      <c r="P19" s="1310"/>
      <c r="Q19" s="1310"/>
      <c r="R19" s="1310"/>
      <c r="S19" s="1310">
        <f t="shared" si="0"/>
        <v>30</v>
      </c>
    </row>
    <row r="20" spans="2:19" ht="33.75" customHeight="1" x14ac:dyDescent="0.35">
      <c r="B20" s="1306">
        <v>10</v>
      </c>
      <c r="C20" s="1315" t="s">
        <v>1781</v>
      </c>
      <c r="D20" s="1307" t="s">
        <v>1809</v>
      </c>
      <c r="E20" s="1307" t="s">
        <v>1777</v>
      </c>
      <c r="F20" s="1308">
        <v>37500</v>
      </c>
      <c r="G20" s="1309"/>
      <c r="H20" s="1309"/>
      <c r="I20" s="1309"/>
      <c r="J20" s="1309"/>
      <c r="K20" s="1309">
        <v>30</v>
      </c>
      <c r="L20" s="1309"/>
      <c r="M20" s="1310"/>
      <c r="N20" s="1310"/>
      <c r="O20" s="1309"/>
      <c r="P20" s="1309"/>
      <c r="Q20" s="1309"/>
      <c r="R20" s="1309"/>
      <c r="S20" s="1310">
        <f t="shared" si="0"/>
        <v>30</v>
      </c>
    </row>
    <row r="21" spans="2:19" ht="31" x14ac:dyDescent="0.35">
      <c r="B21" s="1306">
        <v>11</v>
      </c>
      <c r="C21" s="1316" t="s">
        <v>1782</v>
      </c>
      <c r="D21" s="1307" t="s">
        <v>1809</v>
      </c>
      <c r="E21" s="1307" t="s">
        <v>1777</v>
      </c>
      <c r="F21" s="1308">
        <v>43400</v>
      </c>
      <c r="G21" s="1309"/>
      <c r="H21" s="1309"/>
      <c r="I21" s="1309">
        <v>50</v>
      </c>
      <c r="J21" s="1310"/>
      <c r="K21" s="1309"/>
      <c r="L21" s="1309"/>
      <c r="M21" s="1309"/>
      <c r="N21" s="1309"/>
      <c r="O21" s="1309"/>
      <c r="P21" s="1309"/>
      <c r="Q21" s="1309"/>
      <c r="R21" s="1309"/>
      <c r="S21" s="1310">
        <f t="shared" si="0"/>
        <v>50</v>
      </c>
    </row>
    <row r="22" spans="2:19" ht="41.5" customHeight="1" x14ac:dyDescent="0.35">
      <c r="B22" s="1317">
        <v>12</v>
      </c>
      <c r="C22" s="1318" t="s">
        <v>1782</v>
      </c>
      <c r="D22" s="1307" t="s">
        <v>1809</v>
      </c>
      <c r="E22" s="1307" t="s">
        <v>1777</v>
      </c>
      <c r="F22" s="1313">
        <v>37500</v>
      </c>
      <c r="G22" s="1319"/>
      <c r="H22" s="1319"/>
      <c r="I22" s="1319"/>
      <c r="J22" s="1319"/>
      <c r="K22" s="1319"/>
      <c r="L22" s="1319"/>
      <c r="M22" s="1319"/>
      <c r="N22" s="1320"/>
      <c r="O22" s="1319">
        <v>30</v>
      </c>
      <c r="P22" s="1319"/>
      <c r="Q22" s="1319"/>
      <c r="R22" s="1319"/>
      <c r="S22" s="1310">
        <f t="shared" si="0"/>
        <v>30</v>
      </c>
    </row>
    <row r="23" spans="2:19" ht="41.5" customHeight="1" x14ac:dyDescent="0.35">
      <c r="B23" s="1306">
        <v>13</v>
      </c>
      <c r="C23" s="1318" t="s">
        <v>1783</v>
      </c>
      <c r="D23" s="1307" t="s">
        <v>1809</v>
      </c>
      <c r="E23" s="1307" t="s">
        <v>1777</v>
      </c>
      <c r="F23" s="1308">
        <v>43400</v>
      </c>
      <c r="G23" s="1309"/>
      <c r="H23" s="1309"/>
      <c r="I23" s="1309"/>
      <c r="J23" s="1309"/>
      <c r="K23" s="1309"/>
      <c r="L23" s="1309">
        <v>30</v>
      </c>
      <c r="M23" s="1309"/>
      <c r="N23" s="1310"/>
      <c r="O23" s="1309"/>
      <c r="P23" s="1309"/>
      <c r="Q23" s="1309"/>
      <c r="R23" s="1309"/>
      <c r="S23" s="1310">
        <f t="shared" si="0"/>
        <v>30</v>
      </c>
    </row>
    <row r="24" spans="2:19" ht="41.5" customHeight="1" x14ac:dyDescent="0.35">
      <c r="B24" s="1306">
        <v>14</v>
      </c>
      <c r="C24" s="1318" t="s">
        <v>1784</v>
      </c>
      <c r="D24" s="1307" t="s">
        <v>1809</v>
      </c>
      <c r="E24" s="1307" t="s">
        <v>1777</v>
      </c>
      <c r="F24" s="1313">
        <v>37500</v>
      </c>
      <c r="G24" s="1309"/>
      <c r="H24" s="1309"/>
      <c r="I24" s="1309"/>
      <c r="J24" s="1309"/>
      <c r="K24" s="1309"/>
      <c r="L24" s="1309"/>
      <c r="M24" s="1309"/>
      <c r="N24" s="1310"/>
      <c r="O24" s="1309"/>
      <c r="P24" s="1309"/>
      <c r="Q24" s="1309">
        <v>30</v>
      </c>
      <c r="R24" s="1309"/>
      <c r="S24" s="1310">
        <f t="shared" si="0"/>
        <v>30</v>
      </c>
    </row>
    <row r="25" spans="2:19" ht="29.25" customHeight="1" x14ac:dyDescent="0.35">
      <c r="B25" s="1306">
        <v>15</v>
      </c>
      <c r="C25" s="1318" t="s">
        <v>1785</v>
      </c>
      <c r="D25" s="1307" t="s">
        <v>1809</v>
      </c>
      <c r="E25" s="1311" t="s">
        <v>1786</v>
      </c>
      <c r="F25" s="1313">
        <v>40000</v>
      </c>
      <c r="G25" s="1309"/>
      <c r="H25" s="1309"/>
      <c r="I25" s="1309"/>
      <c r="J25" s="1309"/>
      <c r="K25" s="1309"/>
      <c r="L25" s="1309"/>
      <c r="M25" s="1309"/>
      <c r="N25" s="1310"/>
      <c r="O25" s="1309">
        <v>30</v>
      </c>
      <c r="P25" s="1309"/>
      <c r="Q25" s="1309"/>
      <c r="R25" s="1309"/>
      <c r="S25" s="1310">
        <f t="shared" si="0"/>
        <v>30</v>
      </c>
    </row>
    <row r="26" spans="2:19" ht="41.5" customHeight="1" x14ac:dyDescent="0.35">
      <c r="B26" s="1306">
        <v>16</v>
      </c>
      <c r="C26" s="1316" t="s">
        <v>1787</v>
      </c>
      <c r="D26" s="1307" t="s">
        <v>1809</v>
      </c>
      <c r="E26" s="1311" t="s">
        <v>1786</v>
      </c>
      <c r="F26" s="1313">
        <v>40000</v>
      </c>
      <c r="G26" s="1309"/>
      <c r="H26" s="1427"/>
      <c r="I26" s="1309">
        <v>50</v>
      </c>
      <c r="J26" s="1309"/>
      <c r="K26" s="1309"/>
      <c r="L26" s="1309"/>
      <c r="M26" s="1309"/>
      <c r="N26" s="1310"/>
      <c r="O26" s="1309"/>
      <c r="P26" s="1309"/>
      <c r="Q26" s="1309"/>
      <c r="R26" s="1309"/>
      <c r="S26" s="1310">
        <f t="shared" si="0"/>
        <v>50</v>
      </c>
    </row>
    <row r="27" spans="2:19" ht="15.5" x14ac:dyDescent="0.35">
      <c r="B27" s="2101" t="s">
        <v>1788</v>
      </c>
      <c r="C27" s="2101"/>
      <c r="D27" s="1412"/>
      <c r="E27" s="1412"/>
      <c r="F27" s="1321">
        <f>SUM(F11:F26)</f>
        <v>646300</v>
      </c>
      <c r="G27" s="1322">
        <f>SUM(G11:G26)</f>
        <v>0</v>
      </c>
      <c r="H27" s="1322">
        <f t="shared" ref="H27:R27" si="1">SUM(H11:H26)</f>
        <v>50</v>
      </c>
      <c r="I27" s="1322">
        <f t="shared" si="1"/>
        <v>100</v>
      </c>
      <c r="J27" s="1322">
        <f t="shared" si="1"/>
        <v>60</v>
      </c>
      <c r="K27" s="1322">
        <f t="shared" si="1"/>
        <v>30</v>
      </c>
      <c r="L27" s="1322">
        <f t="shared" si="1"/>
        <v>60</v>
      </c>
      <c r="M27" s="1322">
        <f t="shared" si="1"/>
        <v>30</v>
      </c>
      <c r="N27" s="1322">
        <f t="shared" si="1"/>
        <v>30</v>
      </c>
      <c r="O27" s="1322">
        <f t="shared" si="1"/>
        <v>90</v>
      </c>
      <c r="P27" s="1322">
        <f t="shared" si="1"/>
        <v>60</v>
      </c>
      <c r="Q27" s="1322">
        <f t="shared" si="1"/>
        <v>30</v>
      </c>
      <c r="R27" s="1322">
        <f t="shared" si="1"/>
        <v>0</v>
      </c>
      <c r="S27" s="1310">
        <f t="shared" si="0"/>
        <v>540</v>
      </c>
    </row>
    <row r="28" spans="2:19" ht="27.75" customHeight="1" x14ac:dyDescent="0.35">
      <c r="G28" s="2096">
        <f>SUM(G27:I27)</f>
        <v>150</v>
      </c>
      <c r="H28" s="2096"/>
      <c r="I28" s="2096"/>
      <c r="J28" s="2096">
        <f>SUM(J27:L27)</f>
        <v>150</v>
      </c>
      <c r="K28" s="2096"/>
      <c r="L28" s="2096"/>
      <c r="M28" s="2096">
        <f>SUM(M27:O27)</f>
        <v>150</v>
      </c>
      <c r="N28" s="2096"/>
      <c r="O28" s="2096"/>
      <c r="P28" s="2096">
        <f>SUM(P27:R27)</f>
        <v>90</v>
      </c>
      <c r="Q28" s="2096"/>
      <c r="R28" s="2096"/>
      <c r="S28" s="1433"/>
    </row>
    <row r="29" spans="2:19" ht="61" customHeight="1" x14ac:dyDescent="0.35">
      <c r="D29" s="2097" t="s">
        <v>1819</v>
      </c>
      <c r="E29" s="2098"/>
      <c r="F29" s="2098"/>
    </row>
    <row r="30" spans="2:19" ht="15.5" x14ac:dyDescent="0.35">
      <c r="D30" s="1407" t="s">
        <v>1810</v>
      </c>
      <c r="E30" s="1407" t="s">
        <v>1811</v>
      </c>
      <c r="F30" s="1407" t="s">
        <v>1812</v>
      </c>
    </row>
    <row r="31" spans="2:19" ht="15.5" x14ac:dyDescent="0.35">
      <c r="D31" s="41" t="s">
        <v>1813</v>
      </c>
      <c r="E31" s="1428">
        <v>6</v>
      </c>
      <c r="F31" s="1429">
        <f>+E31/$E$36</f>
        <v>0.375</v>
      </c>
    </row>
    <row r="32" spans="2:19" ht="31" x14ac:dyDescent="0.35">
      <c r="D32" s="1081" t="s">
        <v>1814</v>
      </c>
      <c r="E32" s="1428">
        <v>3</v>
      </c>
      <c r="F32" s="1429">
        <f t="shared" ref="F32:F35" si="2">+E32/$E$36</f>
        <v>0.1875</v>
      </c>
    </row>
    <row r="33" spans="4:6" ht="15.5" x14ac:dyDescent="0.35">
      <c r="D33" s="41" t="s">
        <v>1815</v>
      </c>
      <c r="E33" s="1428">
        <v>3</v>
      </c>
      <c r="F33" s="1429">
        <f t="shared" si="2"/>
        <v>0.1875</v>
      </c>
    </row>
    <row r="34" spans="4:6" ht="15.5" x14ac:dyDescent="0.35">
      <c r="D34" s="41" t="s">
        <v>1816</v>
      </c>
      <c r="E34" s="1428">
        <v>2</v>
      </c>
      <c r="F34" s="1429">
        <f t="shared" si="2"/>
        <v>0.125</v>
      </c>
    </row>
    <row r="35" spans="4:6" ht="15.5" x14ac:dyDescent="0.35">
      <c r="D35" s="41" t="s">
        <v>1817</v>
      </c>
      <c r="E35" s="1428">
        <v>2</v>
      </c>
      <c r="F35" s="1429">
        <f t="shared" si="2"/>
        <v>0.125</v>
      </c>
    </row>
    <row r="36" spans="4:6" ht="15.5" x14ac:dyDescent="0.35">
      <c r="D36" s="1430" t="s">
        <v>1818</v>
      </c>
      <c r="E36" s="1431">
        <f>SUM(E31:E35)</f>
        <v>16</v>
      </c>
      <c r="F36" s="1432">
        <f>SUM(F31:F35)</f>
        <v>1</v>
      </c>
    </row>
  </sheetData>
  <mergeCells count="21">
    <mergeCell ref="B27:C27"/>
    <mergeCell ref="M4:R4"/>
    <mergeCell ref="B5:S5"/>
    <mergeCell ref="B6:S6"/>
    <mergeCell ref="B7:S7"/>
    <mergeCell ref="B8:B10"/>
    <mergeCell ref="C8:C10"/>
    <mergeCell ref="D8:D10"/>
    <mergeCell ref="E8:E10"/>
    <mergeCell ref="F8:F10"/>
    <mergeCell ref="G8:R8"/>
    <mergeCell ref="S8:S10"/>
    <mergeCell ref="G9:I9"/>
    <mergeCell ref="J9:L9"/>
    <mergeCell ref="M9:O9"/>
    <mergeCell ref="P9:R9"/>
    <mergeCell ref="G28:I28"/>
    <mergeCell ref="J28:L28"/>
    <mergeCell ref="M28:O28"/>
    <mergeCell ref="P28:R28"/>
    <mergeCell ref="D29:F29"/>
  </mergeCells>
  <pageMargins left="0.7" right="0.7" top="0.75" bottom="0.75" header="0.3" footer="0.3"/>
  <pageSetup paperSize="5"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DZ46"/>
  <sheetViews>
    <sheetView showGridLines="0" zoomScale="25" zoomScaleNormal="25" workbookViewId="0">
      <selection activeCell="C6" sqref="C6:Z6"/>
    </sheetView>
  </sheetViews>
  <sheetFormatPr baseColWidth="10" defaultColWidth="11.453125" defaultRowHeight="15.5" x14ac:dyDescent="0.35"/>
  <cols>
    <col min="1" max="1" width="4.54296875" style="25" customWidth="1"/>
    <col min="2" max="2" width="32.81640625" style="25" customWidth="1"/>
    <col min="3" max="3" width="29.54296875" style="428" customWidth="1"/>
    <col min="4" max="4" width="32.54296875" style="25" customWidth="1"/>
    <col min="5" max="5" width="22.7265625" style="429" customWidth="1"/>
    <col min="6" max="6" width="12.453125" style="429" customWidth="1"/>
    <col min="7" max="7" width="25" style="25" customWidth="1"/>
    <col min="8" max="8" width="7.7265625" style="25" customWidth="1"/>
    <col min="9" max="9" width="53.26953125" style="25" customWidth="1"/>
    <col min="10" max="10" width="10.7265625" style="25" customWidth="1"/>
    <col min="11" max="22" width="8.7265625" style="25" customWidth="1"/>
    <col min="23" max="23" width="20.453125" style="25" customWidth="1"/>
    <col min="24" max="24" width="32.81640625" style="25" customWidth="1"/>
    <col min="25" max="25" width="26.453125" style="25" customWidth="1"/>
    <col min="26" max="26" width="17.81640625" style="25" customWidth="1"/>
    <col min="27" max="27" width="19.1796875" style="25" customWidth="1"/>
    <col min="28" max="28" width="23.453125" style="1" customWidth="1"/>
    <col min="29" max="16384" width="11.453125" style="25"/>
  </cols>
  <sheetData>
    <row r="1" spans="2:16354" ht="18" x14ac:dyDescent="0.4">
      <c r="X1" s="26"/>
    </row>
    <row r="2" spans="2:16354" ht="21.75" customHeight="1" x14ac:dyDescent="0.4">
      <c r="W2" s="1"/>
      <c r="X2" s="26"/>
      <c r="Y2" s="26"/>
    </row>
    <row r="3" spans="2:16354" ht="16.5" customHeight="1" x14ac:dyDescent="0.4">
      <c r="W3" s="1"/>
      <c r="Y3" s="26"/>
    </row>
    <row r="4" spans="2:16354" x14ac:dyDescent="0.35">
      <c r="B4" s="1649" t="s">
        <v>9</v>
      </c>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1649"/>
      <c r="AA4" s="430"/>
    </row>
    <row r="5" spans="2:16354" ht="20.5" x14ac:dyDescent="0.45">
      <c r="B5" s="1649" t="s">
        <v>404</v>
      </c>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430"/>
      <c r="AB5" s="431"/>
    </row>
    <row r="6" spans="2:16354" ht="20.5" x14ac:dyDescent="0.45">
      <c r="B6" s="1380" t="s">
        <v>10</v>
      </c>
      <c r="C6" s="1650" t="s">
        <v>442</v>
      </c>
      <c r="D6" s="1650"/>
      <c r="E6" s="1650"/>
      <c r="F6" s="1650"/>
      <c r="G6" s="1650"/>
      <c r="H6" s="1650"/>
      <c r="I6" s="1650"/>
      <c r="J6" s="1650"/>
      <c r="K6" s="1650"/>
      <c r="L6" s="1650"/>
      <c r="M6" s="1650"/>
      <c r="N6" s="1650"/>
      <c r="O6" s="1650"/>
      <c r="P6" s="1650"/>
      <c r="Q6" s="1650"/>
      <c r="R6" s="1650"/>
      <c r="S6" s="1650"/>
      <c r="T6" s="1650"/>
      <c r="U6" s="1650"/>
      <c r="V6" s="1650"/>
      <c r="W6" s="1650"/>
      <c r="X6" s="1650"/>
      <c r="Y6" s="1650"/>
      <c r="Z6" s="1650"/>
      <c r="AB6" s="431"/>
    </row>
    <row r="7" spans="2:16354" ht="31.5" customHeight="1" x14ac:dyDescent="0.35">
      <c r="B7" s="433" t="s">
        <v>11</v>
      </c>
      <c r="C7" s="1651" t="s">
        <v>12</v>
      </c>
      <c r="D7" s="1651"/>
      <c r="E7" s="1651"/>
      <c r="F7" s="1651"/>
      <c r="G7" s="1651"/>
      <c r="H7" s="1651"/>
      <c r="I7" s="1651"/>
      <c r="J7" s="1651"/>
      <c r="K7" s="1651"/>
      <c r="L7" s="1651"/>
      <c r="M7" s="1651"/>
      <c r="N7" s="1651"/>
      <c r="O7" s="1651"/>
      <c r="P7" s="1651"/>
      <c r="Q7" s="1651"/>
      <c r="R7" s="1651"/>
      <c r="S7" s="1651"/>
      <c r="T7" s="1651"/>
      <c r="U7" s="1651"/>
      <c r="V7" s="1651"/>
      <c r="W7" s="1651"/>
      <c r="X7" s="1651"/>
      <c r="Y7" s="1651"/>
      <c r="Z7" s="1651"/>
      <c r="AA7" s="1651"/>
      <c r="AB7" s="1651"/>
    </row>
    <row r="8" spans="2:16354" ht="31.5" customHeight="1" x14ac:dyDescent="0.35">
      <c r="B8" s="433" t="s">
        <v>443</v>
      </c>
      <c r="C8" s="1651" t="s">
        <v>444</v>
      </c>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row>
    <row r="9" spans="2:16354" s="5" customFormat="1" ht="15" customHeight="1" x14ac:dyDescent="0.35">
      <c r="B9" s="57">
        <v>1</v>
      </c>
      <c r="C9" s="434">
        <v>2</v>
      </c>
      <c r="D9" s="57">
        <v>3</v>
      </c>
      <c r="E9" s="57">
        <v>4</v>
      </c>
      <c r="F9" s="57">
        <v>5</v>
      </c>
      <c r="G9" s="57">
        <v>6</v>
      </c>
      <c r="H9" s="1580">
        <v>7</v>
      </c>
      <c r="I9" s="1580"/>
      <c r="J9" s="57">
        <v>8</v>
      </c>
      <c r="K9" s="1580">
        <v>9</v>
      </c>
      <c r="L9" s="1580"/>
      <c r="M9" s="1580"/>
      <c r="N9" s="1580"/>
      <c r="O9" s="1580"/>
      <c r="P9" s="1580"/>
      <c r="Q9" s="1580"/>
      <c r="R9" s="1580"/>
      <c r="S9" s="1580"/>
      <c r="T9" s="1580"/>
      <c r="U9" s="1580"/>
      <c r="V9" s="1580"/>
      <c r="W9" s="57">
        <v>10</v>
      </c>
      <c r="X9" s="57">
        <v>11</v>
      </c>
      <c r="Y9" s="57">
        <v>12</v>
      </c>
      <c r="Z9" s="57">
        <v>13</v>
      </c>
      <c r="AA9" s="57">
        <v>14</v>
      </c>
      <c r="AB9" s="57">
        <v>15</v>
      </c>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row>
    <row r="10" spans="2:16354" s="56" customFormat="1" ht="15.75" customHeight="1" x14ac:dyDescent="0.35">
      <c r="B10" s="1517" t="s">
        <v>13</v>
      </c>
      <c r="C10" s="1652" t="s">
        <v>14</v>
      </c>
      <c r="D10" s="1517" t="s">
        <v>15</v>
      </c>
      <c r="E10" s="1653" t="s">
        <v>149</v>
      </c>
      <c r="F10" s="1571" t="s">
        <v>183</v>
      </c>
      <c r="G10" s="1501" t="s">
        <v>18</v>
      </c>
      <c r="H10" s="1517" t="s">
        <v>42</v>
      </c>
      <c r="I10" s="1517" t="s">
        <v>16</v>
      </c>
      <c r="J10" s="1571" t="s">
        <v>183</v>
      </c>
      <c r="K10" s="1585" t="s">
        <v>46</v>
      </c>
      <c r="L10" s="1585"/>
      <c r="M10" s="1585"/>
      <c r="N10" s="1585"/>
      <c r="O10" s="1585"/>
      <c r="P10" s="1585"/>
      <c r="Q10" s="1585"/>
      <c r="R10" s="1585"/>
      <c r="S10" s="1585"/>
      <c r="T10" s="1585"/>
      <c r="U10" s="1585"/>
      <c r="V10" s="1585"/>
      <c r="W10" s="1517" t="s">
        <v>17</v>
      </c>
      <c r="X10" s="1501" t="s">
        <v>47</v>
      </c>
      <c r="Y10" s="1501"/>
      <c r="Z10" s="1586" t="s">
        <v>19</v>
      </c>
      <c r="AA10" s="1586" t="s">
        <v>20</v>
      </c>
      <c r="AB10" s="1571" t="s">
        <v>184</v>
      </c>
    </row>
    <row r="11" spans="2:16354" s="48" customFormat="1" ht="15.75" customHeight="1" x14ac:dyDescent="0.35">
      <c r="B11" s="1517"/>
      <c r="C11" s="1652"/>
      <c r="D11" s="1517"/>
      <c r="E11" s="1653"/>
      <c r="F11" s="1572"/>
      <c r="G11" s="1501"/>
      <c r="H11" s="1517"/>
      <c r="I11" s="1517"/>
      <c r="J11" s="1572"/>
      <c r="K11" s="1517" t="s">
        <v>21</v>
      </c>
      <c r="L11" s="1517"/>
      <c r="M11" s="1517"/>
      <c r="N11" s="1517" t="s">
        <v>22</v>
      </c>
      <c r="O11" s="1517"/>
      <c r="P11" s="1517"/>
      <c r="Q11" s="1517" t="s">
        <v>23</v>
      </c>
      <c r="R11" s="1517"/>
      <c r="S11" s="1517"/>
      <c r="T11" s="1517" t="s">
        <v>24</v>
      </c>
      <c r="U11" s="1517"/>
      <c r="V11" s="1517"/>
      <c r="W11" s="1517"/>
      <c r="X11" s="1501" t="s">
        <v>48</v>
      </c>
      <c r="Y11" s="1501" t="s">
        <v>49</v>
      </c>
      <c r="Z11" s="1586"/>
      <c r="AA11" s="1586"/>
      <c r="AB11" s="1572"/>
    </row>
    <row r="12" spans="2:16354" s="48" customFormat="1" ht="15" x14ac:dyDescent="0.35">
      <c r="B12" s="1517"/>
      <c r="C12" s="1652"/>
      <c r="D12" s="1517"/>
      <c r="E12" s="1653"/>
      <c r="F12" s="1573"/>
      <c r="G12" s="1501"/>
      <c r="H12" s="1517"/>
      <c r="I12" s="1517"/>
      <c r="J12" s="1573"/>
      <c r="K12" s="435" t="s">
        <v>0</v>
      </c>
      <c r="L12" s="435" t="s">
        <v>1</v>
      </c>
      <c r="M12" s="435" t="s">
        <v>2</v>
      </c>
      <c r="N12" s="435" t="s">
        <v>3</v>
      </c>
      <c r="O12" s="435" t="s">
        <v>2</v>
      </c>
      <c r="P12" s="435" t="s">
        <v>4</v>
      </c>
      <c r="Q12" s="435" t="s">
        <v>25</v>
      </c>
      <c r="R12" s="435" t="s">
        <v>3</v>
      </c>
      <c r="S12" s="435" t="s">
        <v>5</v>
      </c>
      <c r="T12" s="435" t="s">
        <v>6</v>
      </c>
      <c r="U12" s="435" t="s">
        <v>7</v>
      </c>
      <c r="V12" s="435" t="s">
        <v>8</v>
      </c>
      <c r="W12" s="1517"/>
      <c r="X12" s="1501"/>
      <c r="Y12" s="1501"/>
      <c r="Z12" s="1586"/>
      <c r="AA12" s="1586"/>
      <c r="AB12" s="1573"/>
    </row>
    <row r="13" spans="2:16354" s="442" customFormat="1" ht="51.75" customHeight="1" x14ac:dyDescent="0.35">
      <c r="B13" s="1463" t="s">
        <v>445</v>
      </c>
      <c r="C13" s="1463" t="s">
        <v>446</v>
      </c>
      <c r="D13" s="1468">
        <v>1</v>
      </c>
      <c r="E13" s="1643" t="s">
        <v>447</v>
      </c>
      <c r="F13" s="1646">
        <v>0.75</v>
      </c>
      <c r="G13" s="1598" t="s">
        <v>448</v>
      </c>
      <c r="H13" s="272">
        <v>1</v>
      </c>
      <c r="I13" s="436" t="s">
        <v>449</v>
      </c>
      <c r="J13" s="437">
        <v>0.74</v>
      </c>
      <c r="K13" s="438">
        <v>1</v>
      </c>
      <c r="L13" s="438">
        <v>1</v>
      </c>
      <c r="M13" s="438">
        <v>1</v>
      </c>
      <c r="N13" s="438">
        <v>1</v>
      </c>
      <c r="O13" s="438">
        <v>1</v>
      </c>
      <c r="P13" s="438">
        <v>1</v>
      </c>
      <c r="Q13" s="438">
        <v>1</v>
      </c>
      <c r="R13" s="438">
        <v>1</v>
      </c>
      <c r="S13" s="438">
        <v>1</v>
      </c>
      <c r="T13" s="438">
        <v>1</v>
      </c>
      <c r="U13" s="438">
        <v>1</v>
      </c>
      <c r="V13" s="438">
        <v>1</v>
      </c>
      <c r="W13" s="1598" t="s">
        <v>450</v>
      </c>
      <c r="X13" s="1626" t="s">
        <v>451</v>
      </c>
      <c r="Y13" s="1642" t="s">
        <v>452</v>
      </c>
      <c r="Z13" s="439" t="s">
        <v>453</v>
      </c>
      <c r="AA13" s="440">
        <v>12000</v>
      </c>
      <c r="AB13" s="441"/>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row>
    <row r="14" spans="2:16354" s="442" customFormat="1" ht="51.75" customHeight="1" x14ac:dyDescent="0.35">
      <c r="B14" s="1467"/>
      <c r="C14" s="1464"/>
      <c r="D14" s="1470"/>
      <c r="E14" s="1644"/>
      <c r="F14" s="1647"/>
      <c r="G14" s="1599"/>
      <c r="H14" s="272">
        <v>2</v>
      </c>
      <c r="I14" s="443" t="s">
        <v>454</v>
      </c>
      <c r="J14" s="437">
        <v>0.1</v>
      </c>
      <c r="K14" s="438">
        <v>1</v>
      </c>
      <c r="L14" s="438">
        <v>1</v>
      </c>
      <c r="M14" s="438">
        <v>1</v>
      </c>
      <c r="N14" s="438">
        <v>1</v>
      </c>
      <c r="O14" s="438">
        <v>1</v>
      </c>
      <c r="P14" s="438">
        <v>1</v>
      </c>
      <c r="Q14" s="438">
        <v>1</v>
      </c>
      <c r="R14" s="438">
        <v>1</v>
      </c>
      <c r="S14" s="438">
        <v>1</v>
      </c>
      <c r="T14" s="438">
        <v>1</v>
      </c>
      <c r="U14" s="438">
        <v>1</v>
      </c>
      <c r="V14" s="438">
        <v>1</v>
      </c>
      <c r="W14" s="1599"/>
      <c r="X14" s="1627"/>
      <c r="Y14" s="1642"/>
      <c r="Z14" s="444"/>
      <c r="AA14" s="445"/>
      <c r="AB14" s="446"/>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row>
    <row r="15" spans="2:16354" s="442" customFormat="1" ht="61.5" customHeight="1" x14ac:dyDescent="0.35">
      <c r="B15" s="1467"/>
      <c r="C15" s="1436" t="s">
        <v>455</v>
      </c>
      <c r="D15" s="1472">
        <v>1</v>
      </c>
      <c r="E15" s="1644"/>
      <c r="F15" s="1647"/>
      <c r="G15" s="1599"/>
      <c r="H15" s="272">
        <v>3</v>
      </c>
      <c r="I15" s="62" t="s">
        <v>456</v>
      </c>
      <c r="J15" s="447">
        <v>0.02</v>
      </c>
      <c r="K15" s="438">
        <v>1</v>
      </c>
      <c r="L15" s="438">
        <v>1</v>
      </c>
      <c r="M15" s="438">
        <v>1</v>
      </c>
      <c r="N15" s="438">
        <v>1</v>
      </c>
      <c r="O15" s="438">
        <v>1</v>
      </c>
      <c r="P15" s="438">
        <v>1</v>
      </c>
      <c r="Q15" s="438">
        <v>1</v>
      </c>
      <c r="R15" s="438">
        <v>1</v>
      </c>
      <c r="S15" s="438">
        <v>1</v>
      </c>
      <c r="T15" s="438">
        <v>1</v>
      </c>
      <c r="U15" s="438">
        <v>1</v>
      </c>
      <c r="V15" s="438">
        <v>1</v>
      </c>
      <c r="W15" s="1599"/>
      <c r="X15" s="1627"/>
      <c r="Y15" s="1642"/>
      <c r="Z15" s="444"/>
      <c r="AA15" s="445"/>
      <c r="AB15" s="446"/>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row>
    <row r="16" spans="2:16354" s="442" customFormat="1" ht="55.5" customHeight="1" x14ac:dyDescent="0.35">
      <c r="B16" s="1467"/>
      <c r="C16" s="1436"/>
      <c r="D16" s="1472"/>
      <c r="E16" s="1644"/>
      <c r="F16" s="1647"/>
      <c r="G16" s="1599"/>
      <c r="H16" s="272">
        <v>4</v>
      </c>
      <c r="I16" s="62" t="s">
        <v>457</v>
      </c>
      <c r="J16" s="447">
        <v>0.02</v>
      </c>
      <c r="K16" s="438">
        <v>1</v>
      </c>
      <c r="L16" s="438">
        <v>1</v>
      </c>
      <c r="M16" s="438">
        <v>1</v>
      </c>
      <c r="N16" s="438">
        <v>1</v>
      </c>
      <c r="O16" s="438">
        <v>1</v>
      </c>
      <c r="P16" s="438">
        <v>1</v>
      </c>
      <c r="Q16" s="438">
        <v>1</v>
      </c>
      <c r="R16" s="438">
        <v>1</v>
      </c>
      <c r="S16" s="438">
        <v>1</v>
      </c>
      <c r="T16" s="438">
        <v>1</v>
      </c>
      <c r="U16" s="438">
        <v>1</v>
      </c>
      <c r="V16" s="438">
        <v>1</v>
      </c>
      <c r="W16" s="1599"/>
      <c r="X16" s="1627"/>
      <c r="Y16" s="1642"/>
      <c r="Z16" s="444"/>
      <c r="AA16" s="445"/>
      <c r="AB16" s="446"/>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row>
    <row r="17" spans="2:16354" s="451" customFormat="1" ht="60.75" customHeight="1" x14ac:dyDescent="0.35">
      <c r="B17" s="1467"/>
      <c r="C17" s="1436"/>
      <c r="D17" s="1472"/>
      <c r="E17" s="1644"/>
      <c r="F17" s="1647"/>
      <c r="G17" s="1599"/>
      <c r="H17" s="272">
        <v>5</v>
      </c>
      <c r="I17" s="62" t="s">
        <v>458</v>
      </c>
      <c r="J17" s="447">
        <v>0.02</v>
      </c>
      <c r="K17" s="438">
        <v>1</v>
      </c>
      <c r="L17" s="448"/>
      <c r="M17" s="448"/>
      <c r="N17" s="448"/>
      <c r="O17" s="448"/>
      <c r="P17" s="448"/>
      <c r="Q17" s="438">
        <v>1</v>
      </c>
      <c r="R17" s="448"/>
      <c r="S17" s="448"/>
      <c r="T17" s="448"/>
      <c r="U17" s="448"/>
      <c r="V17" s="448"/>
      <c r="W17" s="1599"/>
      <c r="X17" s="1626" t="s">
        <v>459</v>
      </c>
      <c r="Y17" s="1642" t="s">
        <v>460</v>
      </c>
      <c r="Z17" s="449"/>
      <c r="AA17" s="450"/>
      <c r="AB17" s="446"/>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row>
    <row r="18" spans="2:16354" s="451" customFormat="1" ht="66" customHeight="1" x14ac:dyDescent="0.35">
      <c r="B18" s="1467"/>
      <c r="C18" s="1436"/>
      <c r="D18" s="1472"/>
      <c r="E18" s="1644"/>
      <c r="F18" s="1647"/>
      <c r="G18" s="1599"/>
      <c r="H18" s="272">
        <v>6</v>
      </c>
      <c r="I18" s="62" t="s">
        <v>461</v>
      </c>
      <c r="J18" s="452">
        <v>0.05</v>
      </c>
      <c r="K18" s="438">
        <v>1</v>
      </c>
      <c r="L18" s="438">
        <v>1</v>
      </c>
      <c r="M18" s="438">
        <v>1</v>
      </c>
      <c r="N18" s="438">
        <v>1</v>
      </c>
      <c r="O18" s="438">
        <v>1</v>
      </c>
      <c r="P18" s="438">
        <v>1</v>
      </c>
      <c r="Q18" s="438">
        <v>1</v>
      </c>
      <c r="R18" s="438">
        <v>1</v>
      </c>
      <c r="S18" s="438">
        <v>1</v>
      </c>
      <c r="T18" s="438">
        <v>1</v>
      </c>
      <c r="U18" s="438">
        <v>1</v>
      </c>
      <c r="V18" s="438">
        <v>1</v>
      </c>
      <c r="W18" s="1599"/>
      <c r="X18" s="1627"/>
      <c r="Y18" s="1642"/>
      <c r="Z18" s="449"/>
      <c r="AA18" s="450"/>
      <c r="AB18" s="41"/>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row>
    <row r="19" spans="2:16354" s="451" customFormat="1" ht="74.25" customHeight="1" x14ac:dyDescent="0.35">
      <c r="B19" s="1467"/>
      <c r="C19" s="217" t="s">
        <v>462</v>
      </c>
      <c r="D19" s="211">
        <v>1</v>
      </c>
      <c r="E19" s="1645"/>
      <c r="F19" s="1648"/>
      <c r="G19" s="1599"/>
      <c r="H19" s="272">
        <v>7</v>
      </c>
      <c r="I19" s="62" t="s">
        <v>463</v>
      </c>
      <c r="J19" s="447">
        <v>0.05</v>
      </c>
      <c r="K19" s="438">
        <v>1</v>
      </c>
      <c r="L19" s="438">
        <v>1</v>
      </c>
      <c r="M19" s="438">
        <v>1</v>
      </c>
      <c r="N19" s="438">
        <v>1</v>
      </c>
      <c r="O19" s="438">
        <v>1</v>
      </c>
      <c r="P19" s="438">
        <v>1</v>
      </c>
      <c r="Q19" s="438">
        <v>1</v>
      </c>
      <c r="R19" s="438">
        <v>1</v>
      </c>
      <c r="S19" s="438">
        <v>1</v>
      </c>
      <c r="T19" s="438">
        <v>1</v>
      </c>
      <c r="U19" s="438">
        <v>1</v>
      </c>
      <c r="V19" s="438">
        <v>1</v>
      </c>
      <c r="W19" s="1641"/>
      <c r="X19" s="1628"/>
      <c r="Y19" s="1642"/>
      <c r="Z19" s="449"/>
      <c r="AA19" s="450"/>
      <c r="AB19" s="41"/>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row>
    <row r="20" spans="2:16354" s="451" customFormat="1" ht="37.5" customHeight="1" x14ac:dyDescent="0.35">
      <c r="B20" s="1509" t="s">
        <v>464</v>
      </c>
      <c r="C20" s="1634" t="s">
        <v>465</v>
      </c>
      <c r="D20" s="1553" t="s">
        <v>466</v>
      </c>
      <c r="E20" s="1553" t="s">
        <v>466</v>
      </c>
      <c r="F20" s="1638">
        <v>0.15</v>
      </c>
      <c r="G20" s="1563" t="s">
        <v>467</v>
      </c>
      <c r="H20" s="272">
        <v>8</v>
      </c>
      <c r="I20" s="63" t="s">
        <v>468</v>
      </c>
      <c r="J20" s="454">
        <v>0.5</v>
      </c>
      <c r="K20" s="455">
        <v>1</v>
      </c>
      <c r="L20" s="455">
        <v>1</v>
      </c>
      <c r="M20" s="455">
        <v>1</v>
      </c>
      <c r="N20" s="455">
        <v>1</v>
      </c>
      <c r="O20" s="455">
        <v>1</v>
      </c>
      <c r="P20" s="455">
        <v>1</v>
      </c>
      <c r="Q20" s="455">
        <v>1</v>
      </c>
      <c r="R20" s="455">
        <v>1</v>
      </c>
      <c r="S20" s="455">
        <v>1</v>
      </c>
      <c r="T20" s="455">
        <v>1</v>
      </c>
      <c r="U20" s="455">
        <v>1</v>
      </c>
      <c r="V20" s="455">
        <v>1</v>
      </c>
      <c r="W20" s="1634" t="s">
        <v>469</v>
      </c>
      <c r="X20" s="1642" t="s">
        <v>470</v>
      </c>
      <c r="Y20" s="1642" t="s">
        <v>471</v>
      </c>
      <c r="Z20" s="449"/>
      <c r="AA20" s="450"/>
      <c r="AB20" s="41"/>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row>
    <row r="21" spans="2:16354" s="451" customFormat="1" ht="36" x14ac:dyDescent="0.35">
      <c r="B21" s="1509"/>
      <c r="C21" s="1635"/>
      <c r="D21" s="1637"/>
      <c r="E21" s="1637"/>
      <c r="F21" s="1639"/>
      <c r="G21" s="1563"/>
      <c r="H21" s="272">
        <v>9</v>
      </c>
      <c r="I21" s="63" t="s">
        <v>472</v>
      </c>
      <c r="J21" s="454">
        <v>0.05</v>
      </c>
      <c r="K21" s="455">
        <v>1</v>
      </c>
      <c r="L21" s="455">
        <v>1</v>
      </c>
      <c r="M21" s="455">
        <v>1</v>
      </c>
      <c r="N21" s="455">
        <v>1</v>
      </c>
      <c r="O21" s="455">
        <v>1</v>
      </c>
      <c r="P21" s="455">
        <v>1</v>
      </c>
      <c r="Q21" s="455">
        <v>1</v>
      </c>
      <c r="R21" s="455">
        <v>1</v>
      </c>
      <c r="S21" s="455">
        <v>1</v>
      </c>
      <c r="T21" s="455">
        <v>1</v>
      </c>
      <c r="U21" s="455">
        <v>1</v>
      </c>
      <c r="V21" s="455">
        <v>1</v>
      </c>
      <c r="W21" s="1635"/>
      <c r="X21" s="1642"/>
      <c r="Y21" s="1642"/>
      <c r="Z21" s="449"/>
      <c r="AA21" s="450"/>
      <c r="AB21" s="41"/>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row>
    <row r="22" spans="2:16354" ht="104.15" customHeight="1" x14ac:dyDescent="0.35">
      <c r="B22" s="1509"/>
      <c r="C22" s="1635"/>
      <c r="D22" s="1637"/>
      <c r="E22" s="1637"/>
      <c r="F22" s="1639"/>
      <c r="G22" s="1563"/>
      <c r="H22" s="272">
        <v>10</v>
      </c>
      <c r="I22" s="340" t="s">
        <v>473</v>
      </c>
      <c r="J22" s="454">
        <v>0.05</v>
      </c>
      <c r="K22" s="455">
        <v>1</v>
      </c>
      <c r="L22" s="455">
        <v>1</v>
      </c>
      <c r="M22" s="455">
        <v>1</v>
      </c>
      <c r="N22" s="455">
        <v>1</v>
      </c>
      <c r="O22" s="455">
        <v>1</v>
      </c>
      <c r="P22" s="455">
        <v>1</v>
      </c>
      <c r="Q22" s="455">
        <v>1</v>
      </c>
      <c r="R22" s="455">
        <v>1</v>
      </c>
      <c r="S22" s="455">
        <v>1</v>
      </c>
      <c r="T22" s="455">
        <v>1</v>
      </c>
      <c r="U22" s="455">
        <v>1</v>
      </c>
      <c r="V22" s="455">
        <v>1</v>
      </c>
      <c r="W22" s="1635"/>
      <c r="X22" s="1642"/>
      <c r="Y22" s="1642"/>
      <c r="Z22" s="456"/>
      <c r="AA22" s="457"/>
      <c r="AB22" s="41"/>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row>
    <row r="23" spans="2:16354" ht="45.75" customHeight="1" x14ac:dyDescent="0.35">
      <c r="B23" s="1509"/>
      <c r="C23" s="1635"/>
      <c r="D23" s="1637"/>
      <c r="E23" s="1637"/>
      <c r="F23" s="1639"/>
      <c r="G23" s="1563"/>
      <c r="H23" s="272">
        <v>11</v>
      </c>
      <c r="I23" s="63" t="s">
        <v>474</v>
      </c>
      <c r="J23" s="454">
        <v>0.25</v>
      </c>
      <c r="K23" s="455"/>
      <c r="L23" s="455"/>
      <c r="M23" s="455">
        <v>1</v>
      </c>
      <c r="N23" s="455"/>
      <c r="O23" s="455"/>
      <c r="P23" s="455"/>
      <c r="Q23" s="455"/>
      <c r="R23" s="455"/>
      <c r="S23" s="455"/>
      <c r="T23" s="455"/>
      <c r="U23" s="455"/>
      <c r="V23" s="455" t="s">
        <v>475</v>
      </c>
      <c r="W23" s="1635"/>
      <c r="X23" s="1642" t="s">
        <v>476</v>
      </c>
      <c r="Y23" s="1642" t="s">
        <v>477</v>
      </c>
      <c r="Z23" s="456"/>
      <c r="AA23" s="457"/>
      <c r="AB23" s="41"/>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row>
    <row r="24" spans="2:16354" s="26" customFormat="1" ht="63.75" customHeight="1" x14ac:dyDescent="0.4">
      <c r="B24" s="1509"/>
      <c r="C24" s="1635"/>
      <c r="D24" s="1637"/>
      <c r="E24" s="1637"/>
      <c r="F24" s="1639"/>
      <c r="G24" s="1563"/>
      <c r="H24" s="272">
        <v>12</v>
      </c>
      <c r="I24" s="63" t="s">
        <v>478</v>
      </c>
      <c r="J24" s="458">
        <v>0.12</v>
      </c>
      <c r="K24" s="459"/>
      <c r="L24" s="459"/>
      <c r="M24" s="459"/>
      <c r="N24" s="459"/>
      <c r="O24" s="459"/>
      <c r="P24" s="455">
        <v>1</v>
      </c>
      <c r="Q24" s="459"/>
      <c r="R24" s="459"/>
      <c r="S24" s="459"/>
      <c r="T24" s="459"/>
      <c r="U24" s="459"/>
      <c r="V24" s="455">
        <v>1</v>
      </c>
      <c r="W24" s="1635"/>
      <c r="X24" s="1642"/>
      <c r="Y24" s="1642"/>
      <c r="Z24" s="460"/>
      <c r="AA24" s="461"/>
      <c r="AB24" s="41"/>
    </row>
    <row r="25" spans="2:16354" s="26" customFormat="1" ht="112" customHeight="1" x14ac:dyDescent="0.4">
      <c r="B25" s="1509"/>
      <c r="C25" s="1636"/>
      <c r="D25" s="1554"/>
      <c r="E25" s="1554"/>
      <c r="F25" s="1640"/>
      <c r="G25" s="1563"/>
      <c r="H25" s="272">
        <v>13</v>
      </c>
      <c r="I25" s="63" t="s">
        <v>479</v>
      </c>
      <c r="J25" s="462">
        <v>0.03</v>
      </c>
      <c r="K25" s="455">
        <v>1</v>
      </c>
      <c r="L25" s="455">
        <v>1</v>
      </c>
      <c r="M25" s="455">
        <v>1</v>
      </c>
      <c r="N25" s="455">
        <v>1</v>
      </c>
      <c r="O25" s="455">
        <v>1</v>
      </c>
      <c r="P25" s="455">
        <v>1</v>
      </c>
      <c r="Q25" s="455">
        <v>1</v>
      </c>
      <c r="R25" s="455">
        <v>1</v>
      </c>
      <c r="S25" s="455">
        <v>1</v>
      </c>
      <c r="T25" s="455">
        <v>1</v>
      </c>
      <c r="U25" s="455">
        <v>1</v>
      </c>
      <c r="V25" s="455">
        <v>1</v>
      </c>
      <c r="W25" s="1636"/>
      <c r="X25" s="1642"/>
      <c r="Y25" s="1642"/>
      <c r="Z25" s="289"/>
      <c r="AA25" s="463"/>
      <c r="AB25" s="41"/>
    </row>
    <row r="26" spans="2:16354" s="26" customFormat="1" ht="45.75" customHeight="1" x14ac:dyDescent="0.4">
      <c r="B26" s="1563" t="s">
        <v>480</v>
      </c>
      <c r="C26" s="1563" t="s">
        <v>481</v>
      </c>
      <c r="D26" s="1629" t="s">
        <v>195</v>
      </c>
      <c r="E26" s="1567"/>
      <c r="F26" s="1631">
        <v>0.1</v>
      </c>
      <c r="G26" s="1622" t="s">
        <v>257</v>
      </c>
      <c r="H26" s="272">
        <v>14</v>
      </c>
      <c r="I26" s="210" t="s">
        <v>26</v>
      </c>
      <c r="J26" s="464">
        <v>0.13</v>
      </c>
      <c r="K26" s="465"/>
      <c r="L26" s="465"/>
      <c r="M26" s="465"/>
      <c r="N26" s="465"/>
      <c r="O26" s="465"/>
      <c r="P26" s="465"/>
      <c r="Q26" s="466">
        <v>0.5</v>
      </c>
      <c r="R26" s="466">
        <v>1</v>
      </c>
      <c r="S26" s="465"/>
      <c r="T26" s="465"/>
      <c r="U26" s="465"/>
      <c r="V26" s="465"/>
      <c r="W26" s="1625" t="s">
        <v>450</v>
      </c>
      <c r="X26" s="1626" t="s">
        <v>137</v>
      </c>
      <c r="Y26" s="1626" t="s">
        <v>138</v>
      </c>
      <c r="Z26" s="289"/>
      <c r="AA26" s="463"/>
      <c r="AB26" s="41"/>
    </row>
    <row r="27" spans="2:16354" s="26" customFormat="1" ht="45.75" customHeight="1" x14ac:dyDescent="0.4">
      <c r="B27" s="1563"/>
      <c r="C27" s="1563"/>
      <c r="D27" s="1629"/>
      <c r="E27" s="1568"/>
      <c r="F27" s="1632"/>
      <c r="G27" s="1623"/>
      <c r="H27" s="272">
        <v>15</v>
      </c>
      <c r="I27" s="210" t="s">
        <v>27</v>
      </c>
      <c r="J27" s="464">
        <v>0.1</v>
      </c>
      <c r="K27" s="465"/>
      <c r="L27" s="465"/>
      <c r="M27" s="465"/>
      <c r="N27" s="465"/>
      <c r="O27" s="465"/>
      <c r="P27" s="465"/>
      <c r="Q27" s="466">
        <v>0.5</v>
      </c>
      <c r="R27" s="466">
        <v>1</v>
      </c>
      <c r="S27" s="465"/>
      <c r="T27" s="465"/>
      <c r="U27" s="465"/>
      <c r="V27" s="465"/>
      <c r="W27" s="1625"/>
      <c r="X27" s="1627"/>
      <c r="Y27" s="1627"/>
      <c r="Z27" s="289"/>
      <c r="AA27" s="463"/>
      <c r="AB27" s="41"/>
    </row>
    <row r="28" spans="2:16354" s="26" customFormat="1" ht="45.75" customHeight="1" x14ac:dyDescent="0.4">
      <c r="B28" s="1563"/>
      <c r="C28" s="1563"/>
      <c r="D28" s="1629"/>
      <c r="E28" s="1568"/>
      <c r="F28" s="1632"/>
      <c r="G28" s="1623"/>
      <c r="H28" s="272">
        <v>16</v>
      </c>
      <c r="I28" s="210" t="s">
        <v>28</v>
      </c>
      <c r="J28" s="464">
        <v>0.1</v>
      </c>
      <c r="K28" s="465"/>
      <c r="L28" s="465"/>
      <c r="M28" s="465"/>
      <c r="N28" s="465"/>
      <c r="O28" s="465"/>
      <c r="P28" s="465"/>
      <c r="Q28" s="466">
        <v>0.5</v>
      </c>
      <c r="R28" s="466">
        <v>1</v>
      </c>
      <c r="S28" s="465"/>
      <c r="T28" s="465"/>
      <c r="U28" s="465"/>
      <c r="V28" s="465"/>
      <c r="W28" s="1625"/>
      <c r="X28" s="1627"/>
      <c r="Y28" s="1627"/>
      <c r="Z28" s="289"/>
      <c r="AA28" s="463"/>
      <c r="AB28" s="41"/>
    </row>
    <row r="29" spans="2:16354" s="26" customFormat="1" ht="40.5" customHeight="1" x14ac:dyDescent="0.4">
      <c r="B29" s="1563"/>
      <c r="C29" s="1563" t="s">
        <v>482</v>
      </c>
      <c r="D29" s="1564">
        <v>0.98</v>
      </c>
      <c r="E29" s="1568"/>
      <c r="F29" s="1632"/>
      <c r="G29" s="1623"/>
      <c r="H29" s="272">
        <v>17</v>
      </c>
      <c r="I29" s="210" t="s">
        <v>156</v>
      </c>
      <c r="J29" s="464">
        <v>0.15</v>
      </c>
      <c r="K29" s="465"/>
      <c r="L29" s="465"/>
      <c r="M29" s="465"/>
      <c r="N29" s="465"/>
      <c r="O29" s="465"/>
      <c r="P29" s="465"/>
      <c r="Q29" s="465"/>
      <c r="R29" s="465"/>
      <c r="S29" s="465"/>
      <c r="T29" s="465"/>
      <c r="U29" s="465"/>
      <c r="V29" s="466">
        <v>1</v>
      </c>
      <c r="W29" s="1625"/>
      <c r="X29" s="1627"/>
      <c r="Y29" s="1627"/>
      <c r="Z29" s="289"/>
      <c r="AA29" s="463"/>
      <c r="AB29" s="41"/>
    </row>
    <row r="30" spans="2:16354" s="26" customFormat="1" ht="39.75" customHeight="1" x14ac:dyDescent="0.4">
      <c r="B30" s="1563"/>
      <c r="C30" s="1563"/>
      <c r="D30" s="1564"/>
      <c r="E30" s="1568"/>
      <c r="F30" s="1632"/>
      <c r="G30" s="1623"/>
      <c r="H30" s="272">
        <v>18</v>
      </c>
      <c r="I30" s="210" t="s">
        <v>235</v>
      </c>
      <c r="J30" s="464">
        <v>0.02</v>
      </c>
      <c r="K30" s="466"/>
      <c r="L30" s="466"/>
      <c r="M30" s="466"/>
      <c r="N30" s="466"/>
      <c r="O30" s="466"/>
      <c r="P30" s="466"/>
      <c r="Q30" s="466"/>
      <c r="R30" s="466"/>
      <c r="S30" s="466"/>
      <c r="T30" s="466"/>
      <c r="U30" s="466"/>
      <c r="V30" s="466">
        <v>1</v>
      </c>
      <c r="W30" s="1625"/>
      <c r="X30" s="1627"/>
      <c r="Y30" s="1627"/>
      <c r="Z30" s="289"/>
      <c r="AA30" s="463"/>
      <c r="AB30" s="41"/>
    </row>
    <row r="31" spans="2:16354" s="26" customFormat="1" ht="45" customHeight="1" x14ac:dyDescent="0.4">
      <c r="B31" s="1563"/>
      <c r="C31" s="1563" t="s">
        <v>483</v>
      </c>
      <c r="D31" s="1443" t="s">
        <v>157</v>
      </c>
      <c r="E31" s="1568"/>
      <c r="F31" s="1632"/>
      <c r="G31" s="1623"/>
      <c r="H31" s="272">
        <v>19</v>
      </c>
      <c r="I31" s="210" t="s">
        <v>29</v>
      </c>
      <c r="J31" s="464">
        <v>0.1</v>
      </c>
      <c r="K31" s="468"/>
      <c r="L31" s="466"/>
      <c r="M31" s="466">
        <v>1</v>
      </c>
      <c r="N31" s="468"/>
      <c r="O31" s="466"/>
      <c r="P31" s="466">
        <v>1</v>
      </c>
      <c r="Q31" s="468"/>
      <c r="R31" s="466"/>
      <c r="S31" s="466">
        <v>1</v>
      </c>
      <c r="T31" s="468"/>
      <c r="U31" s="466"/>
      <c r="V31" s="466">
        <v>1</v>
      </c>
      <c r="W31" s="1625"/>
      <c r="X31" s="1627"/>
      <c r="Y31" s="1627"/>
      <c r="Z31" s="289"/>
      <c r="AA31" s="463"/>
      <c r="AB31" s="41"/>
    </row>
    <row r="32" spans="2:16354" s="26" customFormat="1" ht="55.5" customHeight="1" x14ac:dyDescent="0.4">
      <c r="B32" s="1563"/>
      <c r="C32" s="1563"/>
      <c r="D32" s="1443"/>
      <c r="E32" s="1568"/>
      <c r="F32" s="1632"/>
      <c r="G32" s="1623"/>
      <c r="H32" s="272">
        <v>20</v>
      </c>
      <c r="I32" s="218" t="s">
        <v>236</v>
      </c>
      <c r="J32" s="464">
        <v>0.05</v>
      </c>
      <c r="K32" s="468"/>
      <c r="L32" s="469"/>
      <c r="M32" s="469"/>
      <c r="N32" s="469"/>
      <c r="O32" s="466"/>
      <c r="P32" s="469"/>
      <c r="Q32" s="469"/>
      <c r="R32" s="469"/>
      <c r="S32" s="469"/>
      <c r="T32" s="469"/>
      <c r="U32" s="466">
        <v>1</v>
      </c>
      <c r="V32" s="469"/>
      <c r="W32" s="1625"/>
      <c r="X32" s="1627"/>
      <c r="Y32" s="1627"/>
      <c r="Z32" s="289"/>
      <c r="AA32" s="463"/>
      <c r="AB32" s="41"/>
    </row>
    <row r="33" spans="2:28 16121:16354" s="26" customFormat="1" ht="39" customHeight="1" x14ac:dyDescent="0.4">
      <c r="B33" s="1563"/>
      <c r="C33" s="1437" t="s">
        <v>484</v>
      </c>
      <c r="D33" s="1442">
        <v>1</v>
      </c>
      <c r="E33" s="1568"/>
      <c r="F33" s="1632"/>
      <c r="G33" s="1623"/>
      <c r="H33" s="272">
        <v>21</v>
      </c>
      <c r="I33" s="210" t="s">
        <v>30</v>
      </c>
      <c r="J33" s="464">
        <v>0.1</v>
      </c>
      <c r="K33" s="466">
        <v>1</v>
      </c>
      <c r="L33" s="466"/>
      <c r="M33" s="466"/>
      <c r="N33" s="466">
        <v>1</v>
      </c>
      <c r="O33" s="466"/>
      <c r="P33" s="466"/>
      <c r="Q33" s="466">
        <v>1</v>
      </c>
      <c r="R33" s="466"/>
      <c r="S33" s="466"/>
      <c r="T33" s="466">
        <v>1</v>
      </c>
      <c r="U33" s="466"/>
      <c r="V33" s="466"/>
      <c r="W33" s="1625"/>
      <c r="X33" s="1627"/>
      <c r="Y33" s="1627"/>
      <c r="Z33" s="289"/>
      <c r="AA33" s="290"/>
      <c r="AB33" s="41"/>
    </row>
    <row r="34" spans="2:28 16121:16354" s="1" customFormat="1" ht="62.25" customHeight="1" x14ac:dyDescent="0.4">
      <c r="B34" s="1563"/>
      <c r="C34" s="1437"/>
      <c r="D34" s="1442"/>
      <c r="E34" s="1568"/>
      <c r="F34" s="1632"/>
      <c r="G34" s="1623"/>
      <c r="H34" s="272">
        <v>22</v>
      </c>
      <c r="I34" s="210" t="s">
        <v>179</v>
      </c>
      <c r="J34" s="464">
        <v>0.1</v>
      </c>
      <c r="K34" s="466">
        <v>1</v>
      </c>
      <c r="L34" s="466"/>
      <c r="M34" s="466"/>
      <c r="N34" s="466">
        <v>1</v>
      </c>
      <c r="O34" s="466"/>
      <c r="P34" s="466"/>
      <c r="Q34" s="466">
        <v>1</v>
      </c>
      <c r="R34" s="466"/>
      <c r="S34" s="466"/>
      <c r="T34" s="466">
        <v>1</v>
      </c>
      <c r="U34" s="466"/>
      <c r="V34" s="466"/>
      <c r="W34" s="1625"/>
      <c r="X34" s="1627"/>
      <c r="Y34" s="1627"/>
      <c r="Z34" s="289"/>
      <c r="AA34" s="290"/>
      <c r="AB34" s="41"/>
    </row>
    <row r="35" spans="2:28 16121:16354" ht="50.25" customHeight="1" x14ac:dyDescent="0.4">
      <c r="B35" s="1563"/>
      <c r="C35" s="1437"/>
      <c r="D35" s="1442"/>
      <c r="E35" s="1630"/>
      <c r="F35" s="1633"/>
      <c r="G35" s="1624"/>
      <c r="H35" s="272">
        <v>23</v>
      </c>
      <c r="I35" s="207" t="s">
        <v>180</v>
      </c>
      <c r="J35" s="464">
        <v>0.15</v>
      </c>
      <c r="K35" s="466">
        <v>1</v>
      </c>
      <c r="L35" s="466"/>
      <c r="M35" s="468"/>
      <c r="N35" s="466">
        <v>1</v>
      </c>
      <c r="O35" s="466"/>
      <c r="P35" s="468"/>
      <c r="Q35" s="466">
        <v>1</v>
      </c>
      <c r="R35" s="466"/>
      <c r="S35" s="468"/>
      <c r="T35" s="466">
        <v>1</v>
      </c>
      <c r="U35" s="466"/>
      <c r="V35" s="468"/>
      <c r="W35" s="1625"/>
      <c r="X35" s="1628"/>
      <c r="Y35" s="1628"/>
      <c r="Z35" s="289"/>
      <c r="AA35" s="290"/>
      <c r="AB35" s="41"/>
      <c r="WVA35" s="48"/>
      <c r="WVB35" s="48"/>
      <c r="WVC35" s="48"/>
      <c r="WVD35" s="48"/>
      <c r="WVE35" s="48"/>
      <c r="WVF35" s="48"/>
      <c r="WVG35" s="48"/>
      <c r="WVH35" s="48"/>
      <c r="WVI35" s="48"/>
      <c r="WVJ35" s="48"/>
      <c r="WVK35" s="48"/>
      <c r="WVL35" s="48"/>
      <c r="WVM35" s="48"/>
      <c r="WVN35" s="48"/>
      <c r="WVO35" s="48"/>
      <c r="WVP35" s="48"/>
      <c r="WVQ35" s="48"/>
      <c r="WVR35" s="48"/>
      <c r="WVS35" s="48"/>
      <c r="WVT35" s="48"/>
      <c r="WVU35" s="48"/>
      <c r="WVV35" s="48"/>
      <c r="WVW35" s="48"/>
      <c r="WVX35" s="48"/>
      <c r="WVY35" s="48"/>
      <c r="WVZ35" s="48"/>
      <c r="WWA35" s="48"/>
      <c r="WWB35" s="48"/>
      <c r="WWC35" s="48"/>
      <c r="WWD35" s="48"/>
      <c r="WWE35" s="48"/>
      <c r="WWF35" s="48"/>
      <c r="WWG35" s="48"/>
      <c r="WWH35" s="48"/>
      <c r="WWI35" s="48"/>
      <c r="WWJ35" s="48"/>
      <c r="WWK35" s="48"/>
      <c r="WWL35" s="48"/>
      <c r="WWM35" s="48"/>
      <c r="WWN35" s="48"/>
      <c r="WWO35" s="48"/>
      <c r="WWP35" s="48"/>
      <c r="WWQ35" s="48"/>
      <c r="WWR35" s="48"/>
      <c r="WWS35" s="48"/>
      <c r="WWT35" s="48"/>
      <c r="WWU35" s="48"/>
      <c r="WWV35" s="48"/>
      <c r="WWW35" s="48"/>
      <c r="WWX35" s="48"/>
      <c r="WWY35" s="48"/>
      <c r="WWZ35" s="48"/>
      <c r="WXA35" s="48"/>
      <c r="WXB35" s="48"/>
      <c r="WXC35" s="48"/>
      <c r="WXD35" s="48"/>
      <c r="WXE35" s="48"/>
      <c r="WXF35" s="48"/>
      <c r="WXG35" s="48"/>
      <c r="WXH35" s="48"/>
      <c r="WXI35" s="48"/>
      <c r="WXJ35" s="48"/>
      <c r="WXK35" s="48"/>
      <c r="WXL35" s="48"/>
      <c r="WXM35" s="48"/>
      <c r="WXN35" s="48"/>
      <c r="WXO35" s="48"/>
      <c r="WXP35" s="48"/>
      <c r="WXQ35" s="48"/>
      <c r="WXR35" s="48"/>
      <c r="WXS35" s="48"/>
      <c r="WXT35" s="48"/>
      <c r="WXU35" s="48"/>
      <c r="WXV35" s="48"/>
      <c r="WXW35" s="48"/>
      <c r="WXX35" s="48"/>
      <c r="WXY35" s="48"/>
      <c r="WXZ35" s="48"/>
      <c r="WYA35" s="48"/>
      <c r="WYB35" s="48"/>
      <c r="WYC35" s="48"/>
      <c r="WYD35" s="48"/>
      <c r="WYE35" s="48"/>
      <c r="WYF35" s="48"/>
      <c r="WYG35" s="48"/>
      <c r="WYH35" s="48"/>
      <c r="WYI35" s="48"/>
      <c r="WYJ35" s="48"/>
      <c r="WYK35" s="48"/>
      <c r="WYL35" s="48"/>
      <c r="WYM35" s="48"/>
      <c r="WYN35" s="48"/>
      <c r="WYO35" s="48"/>
      <c r="WYP35" s="48"/>
      <c r="WYQ35" s="48"/>
      <c r="WYR35" s="48"/>
      <c r="WYS35" s="48"/>
      <c r="WYT35" s="48"/>
      <c r="WYU35" s="48"/>
      <c r="WYV35" s="48"/>
      <c r="WYW35" s="48"/>
      <c r="WYX35" s="48"/>
      <c r="WYY35" s="48"/>
      <c r="WYZ35" s="48"/>
      <c r="WZA35" s="48"/>
      <c r="WZB35" s="48"/>
      <c r="WZC35" s="48"/>
      <c r="WZD35" s="48"/>
      <c r="WZE35" s="48"/>
      <c r="WZF35" s="48"/>
      <c r="WZG35" s="48"/>
      <c r="WZH35" s="48"/>
      <c r="WZI35" s="48"/>
      <c r="WZJ35" s="48"/>
      <c r="WZK35" s="48"/>
      <c r="WZL35" s="48"/>
      <c r="WZM35" s="48"/>
      <c r="WZN35" s="48"/>
      <c r="WZO35" s="48"/>
      <c r="WZP35" s="48"/>
      <c r="WZQ35" s="48"/>
      <c r="WZR35" s="48"/>
      <c r="WZS35" s="48"/>
      <c r="WZT35" s="48"/>
      <c r="WZU35" s="48"/>
      <c r="WZV35" s="48"/>
      <c r="WZW35" s="48"/>
      <c r="WZX35" s="48"/>
      <c r="WZY35" s="48"/>
      <c r="WZZ35" s="48"/>
      <c r="XAA35" s="48"/>
      <c r="XAB35" s="48"/>
      <c r="XAC35" s="48"/>
      <c r="XAD35" s="48"/>
      <c r="XAE35" s="48"/>
      <c r="XAF35" s="48"/>
      <c r="XAG35" s="48"/>
      <c r="XAH35" s="48"/>
      <c r="XAI35" s="48"/>
      <c r="XAJ35" s="48"/>
      <c r="XAK35" s="48"/>
      <c r="XAL35" s="48"/>
      <c r="XAM35" s="48"/>
      <c r="XAN35" s="48"/>
      <c r="XAO35" s="48"/>
      <c r="XAP35" s="48"/>
      <c r="XAQ35" s="48"/>
      <c r="XAR35" s="48"/>
      <c r="XAS35" s="48"/>
      <c r="XAT35" s="48"/>
      <c r="XAU35" s="48"/>
      <c r="XAV35" s="48"/>
      <c r="XAW35" s="48"/>
      <c r="XAX35" s="48"/>
      <c r="XAY35" s="48"/>
      <c r="XAZ35" s="48"/>
      <c r="XBA35" s="48"/>
      <c r="XBB35" s="48"/>
      <c r="XBC35" s="48"/>
      <c r="XBD35" s="48"/>
      <c r="XBE35" s="48"/>
      <c r="XBF35" s="48"/>
      <c r="XBG35" s="48"/>
      <c r="XBH35" s="48"/>
      <c r="XBI35" s="48"/>
      <c r="XBJ35" s="48"/>
      <c r="XBK35" s="48"/>
      <c r="XBL35" s="48"/>
      <c r="XBM35" s="48"/>
      <c r="XBN35" s="48"/>
      <c r="XBO35" s="48"/>
      <c r="XBP35" s="48"/>
      <c r="XBQ35" s="48"/>
      <c r="XBR35" s="48"/>
      <c r="XBS35" s="48"/>
      <c r="XBT35" s="48"/>
      <c r="XBU35" s="48"/>
      <c r="XBV35" s="48"/>
      <c r="XBW35" s="48"/>
      <c r="XBX35" s="48"/>
      <c r="XBY35" s="48"/>
      <c r="XBZ35" s="48"/>
      <c r="XCA35" s="48"/>
      <c r="XCB35" s="48"/>
      <c r="XCC35" s="48"/>
      <c r="XCD35" s="48"/>
      <c r="XCE35" s="48"/>
      <c r="XCF35" s="48"/>
      <c r="XCG35" s="48"/>
      <c r="XCH35" s="48"/>
      <c r="XCI35" s="48"/>
      <c r="XCJ35" s="48"/>
      <c r="XCK35" s="48"/>
      <c r="XCL35" s="48"/>
      <c r="XCM35" s="48"/>
      <c r="XCN35" s="48"/>
      <c r="XCO35" s="48"/>
      <c r="XCP35" s="48"/>
      <c r="XCQ35" s="48"/>
      <c r="XCR35" s="48"/>
      <c r="XCS35" s="48"/>
      <c r="XCT35" s="48"/>
      <c r="XCU35" s="48"/>
      <c r="XCV35" s="48"/>
      <c r="XCW35" s="48"/>
      <c r="XCX35" s="48"/>
      <c r="XCY35" s="48"/>
      <c r="XCZ35" s="48"/>
      <c r="XDA35" s="48"/>
      <c r="XDB35" s="48"/>
      <c r="XDC35" s="48"/>
      <c r="XDD35" s="48"/>
      <c r="XDE35" s="48"/>
      <c r="XDF35" s="48"/>
      <c r="XDG35" s="48"/>
      <c r="XDH35" s="48"/>
      <c r="XDI35" s="48"/>
      <c r="XDJ35" s="48"/>
      <c r="XDK35" s="48"/>
      <c r="XDL35" s="48"/>
      <c r="XDM35" s="48"/>
      <c r="XDN35" s="48"/>
      <c r="XDO35" s="48"/>
      <c r="XDP35" s="48"/>
      <c r="XDQ35" s="48"/>
      <c r="XDR35" s="48"/>
      <c r="XDS35" s="48"/>
      <c r="XDT35" s="48"/>
      <c r="XDU35" s="48"/>
      <c r="XDV35" s="48"/>
      <c r="XDW35" s="48"/>
      <c r="XDX35" s="48"/>
      <c r="XDY35" s="48"/>
      <c r="XDZ35" s="48"/>
    </row>
    <row r="36" spans="2:28 16121:16354" ht="16" thickBot="1" x14ac:dyDescent="0.4">
      <c r="AA36" s="470">
        <f>SUM(AA13:AA35)</f>
        <v>12000</v>
      </c>
      <c r="WVA36" s="48"/>
      <c r="WVB36" s="48"/>
      <c r="WVC36" s="48"/>
      <c r="WVD36" s="48"/>
      <c r="WVE36" s="48"/>
      <c r="WVF36" s="48"/>
      <c r="WVG36" s="48"/>
      <c r="WVH36" s="48"/>
      <c r="WVI36" s="48"/>
      <c r="WVJ36" s="48"/>
      <c r="WVK36" s="48"/>
      <c r="WVL36" s="48"/>
      <c r="WVM36" s="48"/>
      <c r="WVN36" s="48"/>
      <c r="WVO36" s="48"/>
      <c r="WVP36" s="48"/>
      <c r="WVQ36" s="48"/>
      <c r="WVR36" s="48"/>
      <c r="WVS36" s="48"/>
      <c r="WVT36" s="48"/>
      <c r="WVU36" s="48"/>
      <c r="WVV36" s="48"/>
      <c r="WVW36" s="48"/>
      <c r="WVX36" s="48"/>
      <c r="WVY36" s="48"/>
      <c r="WVZ36" s="48"/>
      <c r="WWA36" s="48"/>
      <c r="WWB36" s="48"/>
      <c r="WWC36" s="48"/>
      <c r="WWD36" s="48"/>
      <c r="WWE36" s="48"/>
      <c r="WWF36" s="48"/>
      <c r="WWG36" s="48"/>
      <c r="WWH36" s="48"/>
      <c r="WWI36" s="48"/>
      <c r="WWJ36" s="48"/>
      <c r="WWK36" s="48"/>
      <c r="WWL36" s="48"/>
      <c r="WWM36" s="48"/>
      <c r="WWN36" s="48"/>
      <c r="WWO36" s="48"/>
      <c r="WWP36" s="48"/>
      <c r="WWQ36" s="48"/>
      <c r="WWR36" s="48"/>
      <c r="WWS36" s="48"/>
      <c r="WWT36" s="48"/>
      <c r="WWU36" s="48"/>
      <c r="WWV36" s="48"/>
      <c r="WWW36" s="48"/>
      <c r="WWX36" s="48"/>
      <c r="WWY36" s="48"/>
      <c r="WWZ36" s="48"/>
      <c r="WXA36" s="48"/>
      <c r="WXB36" s="48"/>
      <c r="WXC36" s="48"/>
      <c r="WXD36" s="48"/>
      <c r="WXE36" s="48"/>
      <c r="WXF36" s="48"/>
      <c r="WXG36" s="48"/>
      <c r="WXH36" s="48"/>
      <c r="WXI36" s="48"/>
      <c r="WXJ36" s="48"/>
      <c r="WXK36" s="48"/>
      <c r="WXL36" s="48"/>
      <c r="WXM36" s="48"/>
      <c r="WXN36" s="48"/>
      <c r="WXO36" s="48"/>
      <c r="WXP36" s="48"/>
      <c r="WXQ36" s="48"/>
      <c r="WXR36" s="48"/>
      <c r="WXS36" s="48"/>
      <c r="WXT36" s="48"/>
      <c r="WXU36" s="48"/>
      <c r="WXV36" s="48"/>
      <c r="WXW36" s="48"/>
      <c r="WXX36" s="48"/>
      <c r="WXY36" s="48"/>
      <c r="WXZ36" s="48"/>
      <c r="WYA36" s="48"/>
      <c r="WYB36" s="48"/>
      <c r="WYC36" s="48"/>
      <c r="WYD36" s="48"/>
      <c r="WYE36" s="48"/>
      <c r="WYF36" s="48"/>
      <c r="WYG36" s="48"/>
      <c r="WYH36" s="48"/>
      <c r="WYI36" s="48"/>
      <c r="WYJ36" s="48"/>
      <c r="WYK36" s="48"/>
      <c r="WYL36" s="48"/>
      <c r="WYM36" s="48"/>
      <c r="WYN36" s="48"/>
      <c r="WYO36" s="48"/>
      <c r="WYP36" s="48"/>
      <c r="WYQ36" s="48"/>
      <c r="WYR36" s="48"/>
      <c r="WYS36" s="48"/>
      <c r="WYT36" s="48"/>
      <c r="WYU36" s="48"/>
      <c r="WYV36" s="48"/>
      <c r="WYW36" s="48"/>
      <c r="WYX36" s="48"/>
      <c r="WYY36" s="48"/>
      <c r="WYZ36" s="48"/>
      <c r="WZA36" s="48"/>
      <c r="WZB36" s="48"/>
      <c r="WZC36" s="48"/>
      <c r="WZD36" s="48"/>
      <c r="WZE36" s="48"/>
      <c r="WZF36" s="48"/>
      <c r="WZG36" s="48"/>
      <c r="WZH36" s="48"/>
      <c r="WZI36" s="48"/>
      <c r="WZJ36" s="48"/>
      <c r="WZK36" s="48"/>
      <c r="WZL36" s="48"/>
      <c r="WZM36" s="48"/>
      <c r="WZN36" s="48"/>
      <c r="WZO36" s="48"/>
      <c r="WZP36" s="48"/>
      <c r="WZQ36" s="48"/>
      <c r="WZR36" s="48"/>
      <c r="WZS36" s="48"/>
      <c r="WZT36" s="48"/>
      <c r="WZU36" s="48"/>
      <c r="WZV36" s="48"/>
      <c r="WZW36" s="48"/>
      <c r="WZX36" s="48"/>
      <c r="WZY36" s="48"/>
      <c r="WZZ36" s="48"/>
      <c r="XAA36" s="48"/>
      <c r="XAB36" s="48"/>
      <c r="XAC36" s="48"/>
      <c r="XAD36" s="48"/>
      <c r="XAE36" s="48"/>
      <c r="XAF36" s="48"/>
      <c r="XAG36" s="48"/>
      <c r="XAH36" s="48"/>
      <c r="XAI36" s="48"/>
      <c r="XAJ36" s="48"/>
      <c r="XAK36" s="48"/>
      <c r="XAL36" s="48"/>
      <c r="XAM36" s="48"/>
      <c r="XAN36" s="48"/>
      <c r="XAO36" s="48"/>
      <c r="XAP36" s="48"/>
      <c r="XAQ36" s="48"/>
      <c r="XAR36" s="48"/>
      <c r="XAS36" s="48"/>
      <c r="XAT36" s="48"/>
      <c r="XAU36" s="48"/>
      <c r="XAV36" s="48"/>
      <c r="XAW36" s="48"/>
      <c r="XAX36" s="48"/>
      <c r="XAY36" s="48"/>
      <c r="XAZ36" s="48"/>
      <c r="XBA36" s="48"/>
      <c r="XBB36" s="48"/>
      <c r="XBC36" s="48"/>
      <c r="XBD36" s="48"/>
      <c r="XBE36" s="48"/>
      <c r="XBF36" s="48"/>
      <c r="XBG36" s="48"/>
      <c r="XBH36" s="48"/>
      <c r="XBI36" s="48"/>
      <c r="XBJ36" s="48"/>
      <c r="XBK36" s="48"/>
      <c r="XBL36" s="48"/>
      <c r="XBM36" s="48"/>
      <c r="XBN36" s="48"/>
      <c r="XBO36" s="48"/>
      <c r="XBP36" s="48"/>
      <c r="XBQ36" s="48"/>
      <c r="XBR36" s="48"/>
      <c r="XBS36" s="48"/>
      <c r="XBT36" s="48"/>
      <c r="XBU36" s="48"/>
      <c r="XBV36" s="48"/>
      <c r="XBW36" s="48"/>
      <c r="XBX36" s="48"/>
      <c r="XBY36" s="48"/>
      <c r="XBZ36" s="48"/>
      <c r="XCA36" s="48"/>
      <c r="XCB36" s="48"/>
      <c r="XCC36" s="48"/>
      <c r="XCD36" s="48"/>
      <c r="XCE36" s="48"/>
      <c r="XCF36" s="48"/>
      <c r="XCG36" s="48"/>
      <c r="XCH36" s="48"/>
      <c r="XCI36" s="48"/>
      <c r="XCJ36" s="48"/>
      <c r="XCK36" s="48"/>
      <c r="XCL36" s="48"/>
      <c r="XCM36" s="48"/>
      <c r="XCN36" s="48"/>
      <c r="XCO36" s="48"/>
      <c r="XCP36" s="48"/>
      <c r="XCQ36" s="48"/>
      <c r="XCR36" s="48"/>
      <c r="XCS36" s="48"/>
      <c r="XCT36" s="48"/>
      <c r="XCU36" s="48"/>
      <c r="XCV36" s="48"/>
      <c r="XCW36" s="48"/>
      <c r="XCX36" s="48"/>
      <c r="XCY36" s="48"/>
      <c r="XCZ36" s="48"/>
      <c r="XDA36" s="48"/>
      <c r="XDB36" s="48"/>
      <c r="XDC36" s="48"/>
      <c r="XDD36" s="48"/>
      <c r="XDE36" s="48"/>
      <c r="XDF36" s="48"/>
      <c r="XDG36" s="48"/>
      <c r="XDH36" s="48"/>
      <c r="XDI36" s="48"/>
      <c r="XDJ36" s="48"/>
      <c r="XDK36" s="48"/>
      <c r="XDL36" s="48"/>
      <c r="XDM36" s="48"/>
      <c r="XDN36" s="48"/>
      <c r="XDO36" s="48"/>
      <c r="XDP36" s="48"/>
      <c r="XDQ36" s="48"/>
      <c r="XDR36" s="48"/>
      <c r="XDS36" s="48"/>
      <c r="XDT36" s="48"/>
      <c r="XDU36" s="48"/>
      <c r="XDV36" s="48"/>
      <c r="XDW36" s="48"/>
      <c r="XDX36" s="48"/>
      <c r="XDY36" s="48"/>
      <c r="XDZ36" s="48"/>
    </row>
    <row r="37" spans="2:28 16121:16354" ht="41.25" customHeight="1" thickTop="1" x14ac:dyDescent="0.35">
      <c r="AA37" s="1"/>
      <c r="AB37" s="25"/>
    </row>
    <row r="38" spans="2:28 16121:16354" x14ac:dyDescent="0.35">
      <c r="AA38" s="1"/>
      <c r="AB38" s="25"/>
    </row>
    <row r="39" spans="2:28 16121:16354" x14ac:dyDescent="0.35">
      <c r="AA39" s="1"/>
      <c r="AB39" s="25"/>
    </row>
    <row r="40" spans="2:28 16121:16354" x14ac:dyDescent="0.35">
      <c r="AA40" s="1"/>
      <c r="AB40" s="25"/>
    </row>
    <row r="41" spans="2:28 16121:16354" x14ac:dyDescent="0.35">
      <c r="E41" s="471"/>
      <c r="F41" s="471"/>
      <c r="G41" s="472"/>
      <c r="AA41" s="1"/>
      <c r="AB41" s="25"/>
    </row>
    <row r="42" spans="2:28 16121:16354" x14ac:dyDescent="0.35">
      <c r="E42" s="471"/>
      <c r="F42" s="471"/>
      <c r="G42" s="472"/>
      <c r="AA42" s="1"/>
      <c r="AB42" s="25"/>
    </row>
    <row r="43" spans="2:28 16121:16354" x14ac:dyDescent="0.35">
      <c r="E43" s="471"/>
      <c r="F43" s="471"/>
      <c r="G43" s="472"/>
      <c r="AA43" s="1"/>
      <c r="AB43" s="25"/>
    </row>
    <row r="44" spans="2:28 16121:16354" x14ac:dyDescent="0.35">
      <c r="AA44" s="1"/>
      <c r="AB44" s="25"/>
    </row>
    <row r="45" spans="2:28 16121:16354" x14ac:dyDescent="0.35">
      <c r="AA45" s="1"/>
      <c r="AB45" s="25"/>
    </row>
    <row r="46" spans="2:28 16121:16354" x14ac:dyDescent="0.35">
      <c r="AA46" s="1"/>
      <c r="AB46" s="25"/>
    </row>
  </sheetData>
  <mergeCells count="67">
    <mergeCell ref="G10:G12"/>
    <mergeCell ref="B4:Z4"/>
    <mergeCell ref="B5:Z5"/>
    <mergeCell ref="C6:Z6"/>
    <mergeCell ref="C7:AB7"/>
    <mergeCell ref="C8:AB8"/>
    <mergeCell ref="H9:I9"/>
    <mergeCell ref="K9:V9"/>
    <mergeCell ref="B10:B12"/>
    <mergeCell ref="C10:C12"/>
    <mergeCell ref="D10:D12"/>
    <mergeCell ref="E10:E12"/>
    <mergeCell ref="F10:F12"/>
    <mergeCell ref="H10:H12"/>
    <mergeCell ref="I10:I12"/>
    <mergeCell ref="J10:J12"/>
    <mergeCell ref="K10:V10"/>
    <mergeCell ref="W10:W12"/>
    <mergeCell ref="Z10:Z12"/>
    <mergeCell ref="AA10:AA12"/>
    <mergeCell ref="AB10:AB12"/>
    <mergeCell ref="K11:M11"/>
    <mergeCell ref="N11:P11"/>
    <mergeCell ref="Q11:S11"/>
    <mergeCell ref="T11:V11"/>
    <mergeCell ref="X11:X12"/>
    <mergeCell ref="Y11:Y12"/>
    <mergeCell ref="X10:Y10"/>
    <mergeCell ref="B13:B19"/>
    <mergeCell ref="C13:C14"/>
    <mergeCell ref="D13:D14"/>
    <mergeCell ref="E13:E19"/>
    <mergeCell ref="F13:F19"/>
    <mergeCell ref="G20:G25"/>
    <mergeCell ref="W13:W19"/>
    <mergeCell ref="X13:X16"/>
    <mergeCell ref="Y13:Y16"/>
    <mergeCell ref="C15:C18"/>
    <mergeCell ref="D15:D18"/>
    <mergeCell ref="X17:X19"/>
    <mergeCell ref="Y17:Y19"/>
    <mergeCell ref="G13:G19"/>
    <mergeCell ref="W20:W25"/>
    <mergeCell ref="X20:X22"/>
    <mergeCell ref="Y20:Y22"/>
    <mergeCell ref="X23:X25"/>
    <mergeCell ref="Y23:Y25"/>
    <mergeCell ref="B20:B25"/>
    <mergeCell ref="C20:C25"/>
    <mergeCell ref="D20:D25"/>
    <mergeCell ref="E20:E25"/>
    <mergeCell ref="F20:F25"/>
    <mergeCell ref="B26:B35"/>
    <mergeCell ref="C26:C28"/>
    <mergeCell ref="D26:D28"/>
    <mergeCell ref="E26:E35"/>
    <mergeCell ref="F26:F35"/>
    <mergeCell ref="G26:G35"/>
    <mergeCell ref="W26:W35"/>
    <mergeCell ref="X26:X35"/>
    <mergeCell ref="Y26:Y35"/>
    <mergeCell ref="C29:C30"/>
    <mergeCell ref="D29:D30"/>
    <mergeCell ref="C31:C32"/>
    <mergeCell ref="D31:D32"/>
    <mergeCell ref="C33:C35"/>
    <mergeCell ref="D33:D35"/>
  </mergeCells>
  <printOptions horizontalCentered="1"/>
  <pageMargins left="0.23622047244094491" right="0.23622047244094491" top="0.31" bottom="0.26" header="0.18" footer="0.17"/>
  <pageSetup paperSize="5" scale="3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3"/>
  <sheetViews>
    <sheetView showGridLines="0" zoomScale="25" zoomScaleNormal="25" zoomScaleSheetLayoutView="25" workbookViewId="0">
      <selection activeCell="B12" sqref="B12:AA12"/>
    </sheetView>
  </sheetViews>
  <sheetFormatPr baseColWidth="10" defaultColWidth="11.453125" defaultRowHeight="15.5" x14ac:dyDescent="0.35"/>
  <cols>
    <col min="1" max="1" width="4.54296875" style="258" customWidth="1"/>
    <col min="2" max="2" width="8.453125" style="42" customWidth="1"/>
    <col min="3" max="3" width="34.453125" style="42" customWidth="1"/>
    <col min="4" max="4" width="41.453125" style="42" customWidth="1"/>
    <col min="5" max="5" width="40.453125" style="42" customWidth="1"/>
    <col min="6" max="15" width="8.81640625" style="43" customWidth="1"/>
    <col min="16" max="20" width="10" style="44" customWidth="1"/>
    <col min="21" max="21" width="43.81640625" style="42" customWidth="1"/>
    <col min="22" max="22" width="33.7265625" style="42" customWidth="1"/>
    <col min="23" max="23" width="22.1796875" style="42" customWidth="1"/>
    <col min="24" max="24" width="22.453125" style="42" customWidth="1"/>
    <col min="25" max="25" width="22" style="42" customWidth="1"/>
    <col min="26" max="26" width="25.54296875" style="42" customWidth="1"/>
    <col min="27" max="27" width="19.54296875" style="42" customWidth="1"/>
    <col min="28" max="28" width="3.453125" style="258" customWidth="1"/>
    <col min="29" max="16384" width="11.453125" style="258"/>
  </cols>
  <sheetData>
    <row r="1" spans="2:27" s="476" customFormat="1" ht="18.75" customHeight="1" x14ac:dyDescent="0.35">
      <c r="B1" s="473"/>
      <c r="C1" s="473"/>
      <c r="D1" s="473"/>
      <c r="E1" s="473"/>
      <c r="F1" s="474"/>
      <c r="G1" s="474"/>
      <c r="H1" s="474"/>
      <c r="I1" s="474"/>
      <c r="J1" s="474"/>
      <c r="K1" s="474"/>
      <c r="L1" s="474"/>
      <c r="M1" s="474"/>
      <c r="N1" s="474"/>
      <c r="O1" s="474"/>
      <c r="P1" s="475"/>
      <c r="Q1" s="475"/>
      <c r="R1" s="475"/>
      <c r="S1" s="475"/>
      <c r="T1" s="475"/>
      <c r="U1" s="473"/>
      <c r="V1" s="473"/>
      <c r="W1" s="473"/>
      <c r="X1" s="473"/>
      <c r="Y1" s="45">
        <v>9</v>
      </c>
      <c r="Z1" s="45">
        <v>3</v>
      </c>
      <c r="AA1" s="45" t="s">
        <v>63</v>
      </c>
    </row>
    <row r="2" spans="2:27" s="476" customFormat="1" x14ac:dyDescent="0.35">
      <c r="B2" s="473"/>
      <c r="C2" s="473"/>
      <c r="D2" s="473"/>
      <c r="E2" s="473"/>
      <c r="F2" s="474"/>
      <c r="G2" s="474"/>
      <c r="H2" s="474"/>
      <c r="I2" s="474"/>
      <c r="J2" s="474"/>
      <c r="K2" s="474"/>
      <c r="L2" s="474"/>
      <c r="M2" s="474"/>
      <c r="N2" s="474"/>
      <c r="O2" s="474"/>
      <c r="P2" s="475"/>
      <c r="Q2" s="475"/>
      <c r="R2" s="475"/>
      <c r="S2" s="475"/>
      <c r="T2" s="475"/>
      <c r="U2" s="473"/>
      <c r="V2" s="473"/>
      <c r="W2" s="473"/>
      <c r="X2" s="473"/>
      <c r="Y2" s="45">
        <v>6</v>
      </c>
      <c r="Z2" s="45">
        <v>3</v>
      </c>
      <c r="AA2" s="45" t="s">
        <v>63</v>
      </c>
    </row>
    <row r="3" spans="2:27" s="476" customFormat="1" x14ac:dyDescent="0.35">
      <c r="B3" s="473"/>
      <c r="C3" s="473"/>
      <c r="D3" s="473"/>
      <c r="E3" s="473"/>
      <c r="F3" s="474"/>
      <c r="G3" s="474"/>
      <c r="H3" s="474"/>
      <c r="I3" s="474"/>
      <c r="J3" s="474"/>
      <c r="K3" s="474"/>
      <c r="L3" s="474"/>
      <c r="M3" s="474"/>
      <c r="N3" s="474"/>
      <c r="O3" s="474"/>
      <c r="P3" s="475"/>
      <c r="Q3" s="475"/>
      <c r="R3" s="475"/>
      <c r="S3" s="475"/>
      <c r="T3" s="475"/>
      <c r="U3" s="473"/>
      <c r="V3" s="473"/>
      <c r="W3" s="473"/>
      <c r="X3" s="473"/>
      <c r="Y3" s="45">
        <v>4</v>
      </c>
      <c r="Z3" s="45">
        <v>2</v>
      </c>
      <c r="AA3" s="45" t="s">
        <v>65</v>
      </c>
    </row>
    <row r="4" spans="2:27" s="476" customFormat="1" x14ac:dyDescent="0.35">
      <c r="B4" s="473"/>
      <c r="C4" s="473"/>
      <c r="D4" s="473"/>
      <c r="E4" s="473"/>
      <c r="F4" s="474"/>
      <c r="G4" s="474"/>
      <c r="H4" s="474"/>
      <c r="I4" s="474"/>
      <c r="J4" s="474"/>
      <c r="K4" s="474"/>
      <c r="L4" s="474"/>
      <c r="M4" s="474"/>
      <c r="N4" s="474"/>
      <c r="O4" s="474"/>
      <c r="P4" s="475"/>
      <c r="Q4" s="475"/>
      <c r="R4" s="475"/>
      <c r="S4" s="475"/>
      <c r="T4" s="475"/>
      <c r="U4" s="473"/>
      <c r="V4" s="473"/>
      <c r="W4" s="473"/>
      <c r="X4" s="473"/>
      <c r="Y4" s="45">
        <v>3</v>
      </c>
      <c r="Z4" s="45">
        <v>2</v>
      </c>
      <c r="AA4" s="45" t="s">
        <v>65</v>
      </c>
    </row>
    <row r="5" spans="2:27" s="476" customFormat="1" ht="20.25" customHeight="1" x14ac:dyDescent="0.35">
      <c r="B5" s="473"/>
      <c r="C5" s="473"/>
      <c r="D5" s="473"/>
      <c r="E5" s="473"/>
      <c r="F5" s="474"/>
      <c r="G5" s="474"/>
      <c r="H5" s="474"/>
      <c r="I5" s="474"/>
      <c r="J5" s="474"/>
      <c r="K5" s="474"/>
      <c r="L5" s="474"/>
      <c r="M5" s="474"/>
      <c r="N5" s="474"/>
      <c r="O5" s="474"/>
      <c r="P5" s="475"/>
      <c r="Q5" s="475"/>
      <c r="R5" s="475"/>
      <c r="S5" s="475"/>
      <c r="T5" s="475"/>
      <c r="U5" s="473"/>
      <c r="V5" s="473"/>
      <c r="W5" s="473"/>
      <c r="X5" s="473"/>
      <c r="Y5" s="45">
        <v>2</v>
      </c>
      <c r="Z5" s="45">
        <v>1</v>
      </c>
      <c r="AA5" s="45" t="s">
        <v>485</v>
      </c>
    </row>
    <row r="6" spans="2:27" s="476" customFormat="1" ht="20.25" customHeight="1" x14ac:dyDescent="0.35">
      <c r="B6" s="1669" t="s">
        <v>9</v>
      </c>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row>
    <row r="7" spans="2:27" s="476" customFormat="1" ht="7.4" customHeight="1" x14ac:dyDescent="0.35">
      <c r="B7" s="477"/>
      <c r="C7" s="477"/>
      <c r="D7" s="477"/>
      <c r="E7" s="477"/>
      <c r="F7" s="478"/>
      <c r="G7" s="478"/>
      <c r="H7" s="478"/>
      <c r="I7" s="478"/>
      <c r="J7" s="478"/>
      <c r="K7" s="478"/>
      <c r="L7" s="478"/>
      <c r="M7" s="478"/>
      <c r="N7" s="478"/>
      <c r="O7" s="478"/>
      <c r="P7" s="478"/>
      <c r="Q7" s="478"/>
      <c r="R7" s="478"/>
      <c r="S7" s="478"/>
      <c r="T7" s="478"/>
      <c r="U7" s="477"/>
      <c r="V7" s="477"/>
      <c r="W7" s="477"/>
      <c r="X7" s="477"/>
      <c r="Y7" s="477"/>
      <c r="Z7" s="477"/>
      <c r="AA7" s="477"/>
    </row>
    <row r="8" spans="2:27" s="476" customFormat="1" x14ac:dyDescent="0.35">
      <c r="B8" s="1670" t="s">
        <v>64</v>
      </c>
      <c r="C8" s="1670"/>
      <c r="D8" s="1670"/>
      <c r="E8" s="1670"/>
      <c r="F8" s="1670"/>
      <c r="G8" s="1670"/>
      <c r="H8" s="1670"/>
      <c r="I8" s="1670"/>
      <c r="J8" s="1670"/>
      <c r="K8" s="1670"/>
      <c r="L8" s="1670"/>
      <c r="M8" s="1670"/>
      <c r="N8" s="1670"/>
      <c r="O8" s="1670"/>
      <c r="P8" s="1670"/>
      <c r="Q8" s="1670"/>
      <c r="R8" s="1670"/>
      <c r="S8" s="1670"/>
      <c r="T8" s="1670"/>
      <c r="U8" s="1670"/>
      <c r="V8" s="1670"/>
      <c r="W8" s="1670"/>
      <c r="X8" s="1670"/>
      <c r="Y8" s="1670"/>
      <c r="Z8" s="1670"/>
      <c r="AA8" s="1670"/>
    </row>
    <row r="9" spans="2:27" s="476" customFormat="1" ht="7.4" customHeight="1" x14ac:dyDescent="0.35">
      <c r="B9" s="479"/>
      <c r="C9" s="479"/>
      <c r="D9" s="479"/>
      <c r="E9" s="479"/>
      <c r="F9" s="475"/>
      <c r="G9" s="475"/>
      <c r="H9" s="475"/>
      <c r="I9" s="475"/>
      <c r="J9" s="475"/>
      <c r="K9" s="475"/>
      <c r="L9" s="475"/>
      <c r="M9" s="475"/>
      <c r="N9" s="475"/>
      <c r="O9" s="475"/>
      <c r="P9" s="475"/>
      <c r="Q9" s="475"/>
      <c r="R9" s="475"/>
      <c r="S9" s="475"/>
      <c r="T9" s="475"/>
      <c r="U9" s="479"/>
      <c r="V9" s="479"/>
      <c r="W9" s="479"/>
      <c r="X9" s="479"/>
      <c r="Y9" s="479"/>
      <c r="Z9" s="479"/>
      <c r="AA9" s="479"/>
    </row>
    <row r="10" spans="2:27" s="476" customFormat="1" ht="20.25" customHeight="1" x14ac:dyDescent="0.35">
      <c r="B10" s="1671" t="s">
        <v>158</v>
      </c>
      <c r="C10" s="1671"/>
      <c r="D10" s="1671"/>
      <c r="E10" s="1671"/>
      <c r="F10" s="1671"/>
      <c r="G10" s="1671"/>
      <c r="H10" s="1671"/>
      <c r="I10" s="1671"/>
      <c r="J10" s="1671"/>
      <c r="K10" s="1671"/>
      <c r="L10" s="1671"/>
      <c r="M10" s="1671"/>
      <c r="N10" s="1671"/>
      <c r="O10" s="1671"/>
      <c r="P10" s="1671"/>
      <c r="Q10" s="1671"/>
      <c r="R10" s="1671"/>
      <c r="S10" s="1671"/>
      <c r="T10" s="1671"/>
      <c r="U10" s="1671"/>
      <c r="V10" s="1671"/>
      <c r="W10" s="1671"/>
      <c r="X10" s="1671"/>
      <c r="Y10" s="1671"/>
      <c r="Z10" s="1671"/>
      <c r="AA10" s="1671"/>
    </row>
    <row r="11" spans="2:27" s="476" customFormat="1" x14ac:dyDescent="0.35">
      <c r="B11" s="480"/>
      <c r="C11" s="480"/>
      <c r="D11" s="480"/>
      <c r="E11" s="480"/>
      <c r="F11" s="481"/>
      <c r="G11" s="481"/>
      <c r="H11" s="481"/>
      <c r="I11" s="481"/>
      <c r="J11" s="481"/>
      <c r="K11" s="481"/>
      <c r="L11" s="481"/>
      <c r="M11" s="481"/>
      <c r="N11" s="481"/>
      <c r="O11" s="481"/>
      <c r="P11" s="481"/>
      <c r="Q11" s="481"/>
      <c r="R11" s="481"/>
      <c r="S11" s="481"/>
      <c r="T11" s="481"/>
      <c r="U11" s="480"/>
      <c r="V11" s="480"/>
      <c r="W11" s="480"/>
      <c r="X11" s="480"/>
      <c r="Y11" s="480"/>
      <c r="Z11" s="480"/>
      <c r="AA11" s="480"/>
    </row>
    <row r="12" spans="2:27" s="476" customFormat="1" ht="20.25" customHeight="1" x14ac:dyDescent="0.35">
      <c r="B12" s="1672" t="s">
        <v>486</v>
      </c>
      <c r="C12" s="1672"/>
      <c r="D12" s="1672"/>
      <c r="E12" s="1672"/>
      <c r="F12" s="1672"/>
      <c r="G12" s="1672"/>
      <c r="H12" s="1672"/>
      <c r="I12" s="1672"/>
      <c r="J12" s="1672"/>
      <c r="K12" s="1672"/>
      <c r="L12" s="1672"/>
      <c r="M12" s="1672"/>
      <c r="N12" s="1672"/>
      <c r="O12" s="1672"/>
      <c r="P12" s="1672"/>
      <c r="Q12" s="1672"/>
      <c r="R12" s="1672"/>
      <c r="S12" s="1672"/>
      <c r="T12" s="1672"/>
      <c r="U12" s="1672"/>
      <c r="V12" s="1672"/>
      <c r="W12" s="1672"/>
      <c r="X12" s="1672"/>
      <c r="Y12" s="1672"/>
      <c r="Z12" s="1672"/>
      <c r="AA12" s="1672"/>
    </row>
    <row r="13" spans="2:27" s="476" customFormat="1" ht="14.15" customHeight="1" x14ac:dyDescent="0.35">
      <c r="B13" s="473"/>
      <c r="C13" s="473"/>
      <c r="D13" s="473"/>
      <c r="E13" s="473"/>
      <c r="F13" s="474"/>
      <c r="G13" s="474"/>
      <c r="H13" s="474"/>
      <c r="I13" s="474"/>
      <c r="J13" s="474"/>
      <c r="K13" s="474"/>
      <c r="L13" s="474"/>
      <c r="M13" s="474"/>
      <c r="N13" s="474"/>
      <c r="O13" s="474"/>
      <c r="P13" s="475"/>
      <c r="Q13" s="475"/>
      <c r="R13" s="475"/>
      <c r="S13" s="475"/>
      <c r="T13" s="475"/>
      <c r="U13" s="473"/>
      <c r="V13" s="473"/>
      <c r="W13" s="473"/>
      <c r="X13" s="473"/>
      <c r="Y13" s="473"/>
      <c r="Z13" s="473"/>
      <c r="AA13" s="473"/>
    </row>
    <row r="14" spans="2:27" ht="25.4" customHeight="1" x14ac:dyDescent="0.35">
      <c r="B14" s="1673" t="s">
        <v>95</v>
      </c>
      <c r="C14" s="1673"/>
      <c r="D14" s="1673"/>
      <c r="E14" s="1673"/>
      <c r="F14" s="1673"/>
      <c r="G14" s="1673"/>
      <c r="H14" s="1673"/>
      <c r="I14" s="1673"/>
      <c r="J14" s="1673"/>
      <c r="K14" s="1673"/>
      <c r="L14" s="1673"/>
      <c r="M14" s="1673"/>
      <c r="N14" s="1673"/>
      <c r="O14" s="1673"/>
      <c r="P14" s="1673"/>
      <c r="Q14" s="1673"/>
      <c r="R14" s="1673"/>
      <c r="S14" s="1673"/>
      <c r="T14" s="1673"/>
      <c r="U14" s="1673"/>
      <c r="V14" s="1673"/>
      <c r="W14" s="1673"/>
      <c r="X14" s="1673"/>
      <c r="Y14" s="1673"/>
      <c r="Z14" s="1673"/>
      <c r="AA14" s="1673"/>
    </row>
    <row r="15" spans="2:27" ht="25.4" customHeight="1" x14ac:dyDescent="0.35">
      <c r="B15" s="1668" t="s">
        <v>47</v>
      </c>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c r="Z15" s="1668"/>
      <c r="AA15" s="1668"/>
    </row>
    <row r="16" spans="2:27" s="5" customFormat="1" ht="23.15" customHeight="1" x14ac:dyDescent="0.35">
      <c r="B16" s="1517" t="s">
        <v>406</v>
      </c>
      <c r="C16" s="220">
        <v>1</v>
      </c>
      <c r="D16" s="220">
        <v>2</v>
      </c>
      <c r="E16" s="220">
        <v>3</v>
      </c>
      <c r="F16" s="1660" t="s">
        <v>96</v>
      </c>
      <c r="G16" s="1660"/>
      <c r="H16" s="1660"/>
      <c r="I16" s="1660"/>
      <c r="J16" s="1660"/>
      <c r="K16" s="1660"/>
      <c r="L16" s="1660"/>
      <c r="M16" s="1660"/>
      <c r="N16" s="1660"/>
      <c r="O16" s="1660"/>
      <c r="P16" s="1661" t="s">
        <v>97</v>
      </c>
      <c r="Q16" s="1661"/>
      <c r="R16" s="1661"/>
      <c r="S16" s="1661"/>
      <c r="T16" s="1661"/>
      <c r="U16" s="1662" t="s">
        <v>98</v>
      </c>
      <c r="V16" s="1662"/>
      <c r="W16" s="1662"/>
      <c r="X16" s="1662"/>
      <c r="Y16" s="1662"/>
      <c r="Z16" s="1662" t="s">
        <v>99</v>
      </c>
      <c r="AA16" s="1662" t="s">
        <v>100</v>
      </c>
    </row>
    <row r="17" spans="2:27" s="6" customFormat="1" ht="23.5" customHeight="1" x14ac:dyDescent="0.35">
      <c r="B17" s="1517"/>
      <c r="C17" s="1500" t="s">
        <v>101</v>
      </c>
      <c r="D17" s="1500" t="s">
        <v>13</v>
      </c>
      <c r="E17" s="1503" t="s">
        <v>102</v>
      </c>
      <c r="F17" s="1657" t="s">
        <v>103</v>
      </c>
      <c r="G17" s="1657"/>
      <c r="H17" s="1657"/>
      <c r="I17" s="1657"/>
      <c r="J17" s="1657"/>
      <c r="K17" s="1657" t="s">
        <v>104</v>
      </c>
      <c r="L17" s="1657"/>
      <c r="M17" s="1657"/>
      <c r="N17" s="1657"/>
      <c r="O17" s="1657"/>
      <c r="P17" s="1658" t="s">
        <v>105</v>
      </c>
      <c r="Q17" s="1658"/>
      <c r="R17" s="1658" t="s">
        <v>106</v>
      </c>
      <c r="S17" s="1658"/>
      <c r="T17" s="1658"/>
      <c r="U17" s="1662" t="s">
        <v>107</v>
      </c>
      <c r="V17" s="1664" t="s">
        <v>108</v>
      </c>
      <c r="W17" s="1662" t="s">
        <v>109</v>
      </c>
      <c r="X17" s="1658" t="s">
        <v>110</v>
      </c>
      <c r="Y17" s="1658"/>
      <c r="Z17" s="1662"/>
      <c r="AA17" s="1662"/>
    </row>
    <row r="18" spans="2:27" s="48" customFormat="1" ht="185" customHeight="1" x14ac:dyDescent="0.35">
      <c r="B18" s="1659"/>
      <c r="C18" s="1666"/>
      <c r="D18" s="1666"/>
      <c r="E18" s="1667"/>
      <c r="F18" s="482" t="s">
        <v>111</v>
      </c>
      <c r="G18" s="482" t="s">
        <v>112</v>
      </c>
      <c r="H18" s="482" t="s">
        <v>113</v>
      </c>
      <c r="I18" s="482" t="s">
        <v>114</v>
      </c>
      <c r="J18" s="482" t="s">
        <v>115</v>
      </c>
      <c r="K18" s="482" t="s">
        <v>116</v>
      </c>
      <c r="L18" s="482" t="s">
        <v>117</v>
      </c>
      <c r="M18" s="482" t="s">
        <v>118</v>
      </c>
      <c r="N18" s="482" t="s">
        <v>119</v>
      </c>
      <c r="O18" s="482" t="s">
        <v>120</v>
      </c>
      <c r="P18" s="482" t="s">
        <v>121</v>
      </c>
      <c r="Q18" s="482" t="s">
        <v>122</v>
      </c>
      <c r="R18" s="483" t="s">
        <v>105</v>
      </c>
      <c r="S18" s="482" t="s">
        <v>123</v>
      </c>
      <c r="T18" s="482" t="s">
        <v>124</v>
      </c>
      <c r="U18" s="1663"/>
      <c r="V18" s="1665"/>
      <c r="W18" s="1663"/>
      <c r="X18" s="484" t="s">
        <v>125</v>
      </c>
      <c r="Y18" s="484" t="s">
        <v>126</v>
      </c>
      <c r="Z18" s="1663"/>
      <c r="AA18" s="1663"/>
    </row>
    <row r="19" spans="2:27" s="49" customFormat="1" ht="252.5" customHeight="1" x14ac:dyDescent="0.35">
      <c r="B19" s="485">
        <v>1</v>
      </c>
      <c r="C19" s="1654" t="s">
        <v>487</v>
      </c>
      <c r="D19" s="1656" t="s">
        <v>445</v>
      </c>
      <c r="E19" s="486" t="s">
        <v>451</v>
      </c>
      <c r="F19" s="50"/>
      <c r="G19" s="50" t="s">
        <v>66</v>
      </c>
      <c r="H19" s="50" t="s">
        <v>66</v>
      </c>
      <c r="I19" s="50"/>
      <c r="J19" s="50"/>
      <c r="K19" s="50"/>
      <c r="L19" s="50"/>
      <c r="M19" s="50"/>
      <c r="N19" s="50"/>
      <c r="O19" s="50"/>
      <c r="P19" s="487">
        <v>1</v>
      </c>
      <c r="Q19" s="487">
        <v>3</v>
      </c>
      <c r="R19" s="488">
        <f>IF(P19*Q19=0,"",P19*Q19)</f>
        <v>3</v>
      </c>
      <c r="S19" s="489">
        <f>IF(R19="","",VLOOKUP(R19,$Y$1:$Z$6,2,FALSE))</f>
        <v>2</v>
      </c>
      <c r="T19" s="488" t="str">
        <f>IF(S19=1,"Bajo",IF(S19=2,"Medio",IF(S19=3,"Alto","")))</f>
        <v>Medio</v>
      </c>
      <c r="U19" s="486" t="s">
        <v>452</v>
      </c>
      <c r="V19" s="486" t="s">
        <v>488</v>
      </c>
      <c r="W19" s="490" t="s">
        <v>489</v>
      </c>
      <c r="X19" s="491" t="s">
        <v>128</v>
      </c>
      <c r="Y19" s="491" t="s">
        <v>128</v>
      </c>
      <c r="Z19" s="486" t="s">
        <v>490</v>
      </c>
      <c r="AA19" s="492" t="s">
        <v>139</v>
      </c>
    </row>
    <row r="20" spans="2:27" s="49" customFormat="1" ht="157.5" customHeight="1" x14ac:dyDescent="0.35">
      <c r="B20" s="493"/>
      <c r="C20" s="1655"/>
      <c r="D20" s="1656"/>
      <c r="E20" s="486" t="s">
        <v>459</v>
      </c>
      <c r="F20" s="50"/>
      <c r="G20" s="50" t="s">
        <v>66</v>
      </c>
      <c r="H20" s="50" t="s">
        <v>66</v>
      </c>
      <c r="I20" s="50"/>
      <c r="J20" s="50"/>
      <c r="K20" s="50"/>
      <c r="L20" s="50"/>
      <c r="M20" s="50"/>
      <c r="N20" s="50"/>
      <c r="O20" s="50"/>
      <c r="P20" s="487">
        <v>1</v>
      </c>
      <c r="Q20" s="487">
        <v>3</v>
      </c>
      <c r="R20" s="488">
        <f t="shared" ref="R20:R23" si="0">IF(P20*Q20=0,"",P20*Q20)</f>
        <v>3</v>
      </c>
      <c r="S20" s="489">
        <f t="shared" ref="S20:S23" si="1">IF(R20="","",VLOOKUP(R20,$Y$1:$Z$6,2,FALSE))</f>
        <v>2</v>
      </c>
      <c r="T20" s="488" t="str">
        <f t="shared" ref="T20:T23" si="2">IF(S20=1,"Bajo",IF(S20=2,"Medio",IF(S20=3,"Alto","")))</f>
        <v>Medio</v>
      </c>
      <c r="U20" s="494" t="s">
        <v>460</v>
      </c>
      <c r="V20" s="486" t="s">
        <v>488</v>
      </c>
      <c r="W20" s="492" t="s">
        <v>143</v>
      </c>
      <c r="X20" s="491" t="s">
        <v>128</v>
      </c>
      <c r="Y20" s="491" t="s">
        <v>128</v>
      </c>
      <c r="Z20" s="486" t="s">
        <v>491</v>
      </c>
      <c r="AA20" s="492" t="s">
        <v>139</v>
      </c>
    </row>
    <row r="21" spans="2:27" s="49" customFormat="1" ht="143" customHeight="1" x14ac:dyDescent="0.35">
      <c r="B21" s="410"/>
      <c r="C21" s="1655"/>
      <c r="D21" s="495" t="s">
        <v>492</v>
      </c>
      <c r="E21" s="486" t="s">
        <v>470</v>
      </c>
      <c r="F21" s="50"/>
      <c r="G21" s="50" t="s">
        <v>66</v>
      </c>
      <c r="H21" s="50" t="s">
        <v>66</v>
      </c>
      <c r="I21" s="50"/>
      <c r="J21" s="50"/>
      <c r="K21" s="50"/>
      <c r="L21" s="50"/>
      <c r="M21" s="50"/>
      <c r="N21" s="50"/>
      <c r="O21" s="50"/>
      <c r="P21" s="496">
        <v>1</v>
      </c>
      <c r="Q21" s="496">
        <v>3</v>
      </c>
      <c r="R21" s="488">
        <f t="shared" si="0"/>
        <v>3</v>
      </c>
      <c r="S21" s="489">
        <f t="shared" si="1"/>
        <v>2</v>
      </c>
      <c r="T21" s="488" t="str">
        <f t="shared" si="2"/>
        <v>Medio</v>
      </c>
      <c r="U21" s="497" t="s">
        <v>471</v>
      </c>
      <c r="V21" s="486" t="s">
        <v>488</v>
      </c>
      <c r="W21" s="492" t="s">
        <v>143</v>
      </c>
      <c r="X21" s="491" t="s">
        <v>128</v>
      </c>
      <c r="Y21" s="491" t="s">
        <v>128</v>
      </c>
      <c r="Z21" s="498" t="s">
        <v>493</v>
      </c>
      <c r="AA21" s="492" t="s">
        <v>139</v>
      </c>
    </row>
    <row r="22" spans="2:27" s="49" customFormat="1" ht="236" customHeight="1" x14ac:dyDescent="0.35">
      <c r="B22" s="493"/>
      <c r="C22" s="499"/>
      <c r="D22" s="486"/>
      <c r="E22" s="495" t="s">
        <v>476</v>
      </c>
      <c r="F22" s="228"/>
      <c r="G22" s="228" t="s">
        <v>66</v>
      </c>
      <c r="H22" s="228" t="s">
        <v>66</v>
      </c>
      <c r="I22" s="228"/>
      <c r="J22" s="228"/>
      <c r="K22" s="228"/>
      <c r="L22" s="228"/>
      <c r="M22" s="228"/>
      <c r="N22" s="228"/>
      <c r="O22" s="228"/>
      <c r="P22" s="496">
        <v>1</v>
      </c>
      <c r="Q22" s="496">
        <v>3</v>
      </c>
      <c r="R22" s="488">
        <f>IF(P22*Q22=0,"",P22*Q22)</f>
        <v>3</v>
      </c>
      <c r="S22" s="489">
        <f>IF(R22="","",VLOOKUP(R22,$Y$1:$Z$6,2,FALSE))</f>
        <v>2</v>
      </c>
      <c r="T22" s="488" t="str">
        <f>IF(S22=1,"Bajo",IF(S22=2,"Medio",IF(S22=3,"Alto","")))</f>
        <v>Medio</v>
      </c>
      <c r="U22" s="500" t="s">
        <v>477</v>
      </c>
      <c r="V22" s="495" t="s">
        <v>488</v>
      </c>
      <c r="W22" s="492" t="s">
        <v>494</v>
      </c>
      <c r="X22" s="491" t="s">
        <v>128</v>
      </c>
      <c r="Y22" s="491" t="s">
        <v>128</v>
      </c>
      <c r="Z22" s="495" t="s">
        <v>495</v>
      </c>
      <c r="AA22" s="492" t="s">
        <v>139</v>
      </c>
    </row>
    <row r="23" spans="2:27" s="49" customFormat="1" ht="124.5" customHeight="1" x14ac:dyDescent="0.35">
      <c r="B23" s="412"/>
      <c r="C23" s="501"/>
      <c r="D23" s="500" t="s">
        <v>480</v>
      </c>
      <c r="E23" s="502" t="s">
        <v>137</v>
      </c>
      <c r="F23" s="228"/>
      <c r="G23" s="50" t="s">
        <v>66</v>
      </c>
      <c r="H23" s="50" t="s">
        <v>66</v>
      </c>
      <c r="I23" s="228"/>
      <c r="J23" s="228"/>
      <c r="K23" s="228"/>
      <c r="L23" s="228"/>
      <c r="M23" s="228"/>
      <c r="N23" s="228"/>
      <c r="O23" s="228"/>
      <c r="P23" s="487">
        <v>1</v>
      </c>
      <c r="Q23" s="487">
        <v>3</v>
      </c>
      <c r="R23" s="488">
        <f t="shared" si="0"/>
        <v>3</v>
      </c>
      <c r="S23" s="489">
        <f t="shared" si="1"/>
        <v>2</v>
      </c>
      <c r="T23" s="488" t="str">
        <f t="shared" si="2"/>
        <v>Medio</v>
      </c>
      <c r="U23" s="502" t="s">
        <v>138</v>
      </c>
      <c r="V23" s="486" t="s">
        <v>496</v>
      </c>
      <c r="W23" s="492" t="s">
        <v>139</v>
      </c>
      <c r="X23" s="491" t="s">
        <v>128</v>
      </c>
      <c r="Y23" s="491" t="s">
        <v>128</v>
      </c>
      <c r="Z23" s="503" t="s">
        <v>140</v>
      </c>
      <c r="AA23" s="492" t="s">
        <v>139</v>
      </c>
    </row>
  </sheetData>
  <mergeCells count="25">
    <mergeCell ref="B15:AA15"/>
    <mergeCell ref="B6:AA6"/>
    <mergeCell ref="B8:AA8"/>
    <mergeCell ref="B10:AA10"/>
    <mergeCell ref="B12:AA12"/>
    <mergeCell ref="B14:AA14"/>
    <mergeCell ref="AA16:AA18"/>
    <mergeCell ref="C17:C18"/>
    <mergeCell ref="D17:D18"/>
    <mergeCell ref="E17:E18"/>
    <mergeCell ref="F17:J17"/>
    <mergeCell ref="B16:B18"/>
    <mergeCell ref="F16:O16"/>
    <mergeCell ref="P16:T16"/>
    <mergeCell ref="U16:Y16"/>
    <mergeCell ref="Z16:Z18"/>
    <mergeCell ref="X17:Y17"/>
    <mergeCell ref="U17:U18"/>
    <mergeCell ref="V17:V18"/>
    <mergeCell ref="W17:W18"/>
    <mergeCell ref="C19:C21"/>
    <mergeCell ref="D19:D20"/>
    <mergeCell ref="K17:O17"/>
    <mergeCell ref="P17:Q17"/>
    <mergeCell ref="R17:T17"/>
  </mergeCells>
  <conditionalFormatting sqref="P19:P23">
    <cfRule type="expression" dxfId="563" priority="13" stopIfTrue="1">
      <formula>$K19=3</formula>
    </cfRule>
    <cfRule type="expression" dxfId="562" priority="14" stopIfTrue="1">
      <formula>$K19=2</formula>
    </cfRule>
    <cfRule type="expression" dxfId="561" priority="15" stopIfTrue="1">
      <formula>$K19=1</formula>
    </cfRule>
  </conditionalFormatting>
  <conditionalFormatting sqref="Q19:Q23">
    <cfRule type="expression" dxfId="560" priority="10" stopIfTrue="1">
      <formula>$L19=3</formula>
    </cfRule>
    <cfRule type="expression" dxfId="559" priority="11" stopIfTrue="1">
      <formula>$L19=2</formula>
    </cfRule>
    <cfRule type="expression" dxfId="558" priority="12" stopIfTrue="1">
      <formula>$L19=1</formula>
    </cfRule>
  </conditionalFormatting>
  <conditionalFormatting sqref="S19:T23">
    <cfRule type="expression" dxfId="557" priority="7" stopIfTrue="1">
      <formula>$S19=3</formula>
    </cfRule>
    <cfRule type="expression" dxfId="556" priority="8" stopIfTrue="1">
      <formula>$S19=2</formula>
    </cfRule>
    <cfRule type="expression" dxfId="555" priority="9" stopIfTrue="1">
      <formula>$S19=1</formula>
    </cfRule>
  </conditionalFormatting>
  <conditionalFormatting sqref="P19:P23">
    <cfRule type="expression" dxfId="554" priority="4" stopIfTrue="1">
      <formula>$P19=3</formula>
    </cfRule>
    <cfRule type="expression" dxfId="553" priority="5" stopIfTrue="1">
      <formula>$P19=2</formula>
    </cfRule>
    <cfRule type="expression" dxfId="552" priority="6" stopIfTrue="1">
      <formula>$P19=1</formula>
    </cfRule>
  </conditionalFormatting>
  <conditionalFormatting sqref="Q19:Q23">
    <cfRule type="expression" dxfId="551" priority="1" stopIfTrue="1">
      <formula>$Q19=3</formula>
    </cfRule>
    <cfRule type="expression" dxfId="550" priority="2" stopIfTrue="1">
      <formula>$Q19=2</formula>
    </cfRule>
    <cfRule type="expression" dxfId="549" priority="3" stopIfTrue="1">
      <formula>$Q19=1</formula>
    </cfRule>
  </conditionalFormatting>
  <dataValidations count="8">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C17:C18"/>
    <dataValidation allowBlank="1" showInputMessage="1" showErrorMessage="1" promptTitle="RIESGOS:" prompt="Transferir los riesgos identificados en la MER para cada objetivo." sqref="E17:E18"/>
    <dataValidation allowBlank="1" showInputMessage="1" showErrorMessage="1" promptTitle="IVO:" prompt="Indicador Objetivamente Verificable: Ser refiere a aquel producto que hace tangible el cumplimiento de la accion actividad de mitigacion planteada" sqref="Z16:Z18"/>
    <dataValidation allowBlank="1" showInputMessage="1" showErrorMessage="1" promptTitle="Fecha de Monitoreo " prompt="Oportunidad  en el cual el area responsable del seguimiento confirmara el cumplimiento del tiempo y forma de la actividad prevista." sqref="AA16:AA18"/>
    <dataValidation allowBlank="1" showInputMessage="1" showErrorMessage="1" promptTitle="NUM:" prompt="Numero de manera consecutiva de los objetivos analizados." sqref="B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P16:T16"/>
    <dataValidation type="whole" allowBlank="1" showInputMessage="1" showErrorMessage="1" sqref="P19:Q23">
      <formula1>1</formula1>
      <formula2>3</formula2>
    </dataValidation>
    <dataValidation allowBlank="1" showInputMessage="1" showErrorMessage="1" promptTitle="Actividades de Control" prompt="Describir los mecanismos (politicas o procedimientos que aseguran la efectividad de la respuesta al riesgo." sqref="U17"/>
  </dataValidations>
  <pageMargins left="0.23622047244094491" right="0.23622047244094491" top="0.43307086614173229" bottom="0.39370078740157483" header="0.27559055118110237" footer="0.15748031496062992"/>
  <pageSetup paperSize="5" scale="3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I48"/>
  <sheetViews>
    <sheetView showGridLines="0" zoomScale="55" zoomScaleNormal="55" zoomScaleSheetLayoutView="90" workbookViewId="0">
      <selection activeCell="AC42" sqref="AC42"/>
    </sheetView>
  </sheetViews>
  <sheetFormatPr baseColWidth="10" defaultRowHeight="14.5" x14ac:dyDescent="0.35"/>
  <cols>
    <col min="1" max="1" width="3.26953125" customWidth="1"/>
    <col min="2" max="2" width="5.81640625" bestFit="1" customWidth="1"/>
    <col min="3" max="3" width="46.54296875" customWidth="1"/>
    <col min="4" max="4" width="16.453125" customWidth="1"/>
    <col min="5" max="5" width="20.1796875" customWidth="1"/>
    <col min="6" max="6" width="18.26953125" customWidth="1"/>
    <col min="7" max="7" width="20.26953125" customWidth="1"/>
    <col min="8" max="8" width="18.81640625" customWidth="1"/>
    <col min="9" max="9" width="1.54296875" customWidth="1"/>
  </cols>
  <sheetData>
    <row r="1" spans="2:9" ht="15.5" x14ac:dyDescent="0.35">
      <c r="D1" s="1185"/>
      <c r="E1" s="1"/>
      <c r="G1" s="1"/>
      <c r="I1" s="25"/>
    </row>
    <row r="2" spans="2:9" ht="15.5" x14ac:dyDescent="0.35">
      <c r="D2" s="1185"/>
      <c r="E2" s="1185"/>
      <c r="G2" s="2"/>
      <c r="H2" s="2"/>
      <c r="I2" s="25"/>
    </row>
    <row r="3" spans="2:9" ht="15.5" x14ac:dyDescent="0.35">
      <c r="D3" s="1185"/>
      <c r="E3" s="1185"/>
      <c r="F3" s="2"/>
      <c r="G3" s="2"/>
      <c r="H3" s="2"/>
      <c r="I3" s="25"/>
    </row>
    <row r="4" spans="2:9" ht="9" customHeight="1" x14ac:dyDescent="0.35">
      <c r="D4" s="1185"/>
      <c r="E4" s="1185"/>
      <c r="F4" s="1185"/>
      <c r="G4" s="1185"/>
      <c r="H4" s="1185"/>
    </row>
    <row r="5" spans="2:9" s="1186" customFormat="1" ht="15.5" x14ac:dyDescent="0.35">
      <c r="B5" s="1674" t="s">
        <v>1485</v>
      </c>
      <c r="C5" s="1674"/>
      <c r="D5" s="1674"/>
      <c r="E5" s="1674"/>
      <c r="F5" s="1674"/>
      <c r="G5" s="1674"/>
      <c r="H5" s="1674"/>
    </row>
    <row r="6" spans="2:9" s="1186" customFormat="1" ht="15.5" x14ac:dyDescent="0.35">
      <c r="B6" s="1674" t="s">
        <v>1486</v>
      </c>
      <c r="C6" s="1674"/>
      <c r="D6" s="1674"/>
      <c r="E6" s="1674"/>
      <c r="F6" s="1674"/>
      <c r="G6" s="1674"/>
      <c r="H6" s="1674"/>
    </row>
    <row r="7" spans="2:9" ht="16.5" customHeight="1" x14ac:dyDescent="0.35">
      <c r="C7" s="1187"/>
      <c r="D7" s="1188"/>
      <c r="E7" s="1189"/>
      <c r="F7" s="1189"/>
      <c r="G7" s="1189"/>
      <c r="H7" s="1189"/>
    </row>
    <row r="8" spans="2:9" ht="15.5" x14ac:dyDescent="0.35">
      <c r="B8" s="1580" t="s">
        <v>1487</v>
      </c>
      <c r="C8" s="1580"/>
      <c r="D8" s="1501" t="s">
        <v>1488</v>
      </c>
      <c r="E8" s="1517" t="s">
        <v>21</v>
      </c>
      <c r="F8" s="1517" t="s">
        <v>22</v>
      </c>
      <c r="G8" s="1517" t="s">
        <v>23</v>
      </c>
      <c r="H8" s="1517" t="s">
        <v>24</v>
      </c>
    </row>
    <row r="9" spans="2:9" ht="36.75" customHeight="1" x14ac:dyDescent="0.35">
      <c r="B9" s="1190" t="s">
        <v>42</v>
      </c>
      <c r="C9" s="573" t="s">
        <v>1489</v>
      </c>
      <c r="D9" s="1501"/>
      <c r="E9" s="1517"/>
      <c r="F9" s="1517"/>
      <c r="G9" s="1517"/>
      <c r="H9" s="1517"/>
      <c r="I9" s="1123"/>
    </row>
    <row r="10" spans="2:9" ht="44.25" customHeight="1" x14ac:dyDescent="0.35">
      <c r="B10" s="691">
        <v>1</v>
      </c>
      <c r="C10" s="420" t="s">
        <v>1490</v>
      </c>
      <c r="D10" s="1191" t="s">
        <v>1491</v>
      </c>
      <c r="E10" s="693">
        <v>1</v>
      </c>
      <c r="F10" s="693">
        <v>1</v>
      </c>
      <c r="G10" s="693">
        <v>1</v>
      </c>
      <c r="H10" s="693">
        <v>1</v>
      </c>
    </row>
    <row r="11" spans="2:9" ht="44.25" customHeight="1" x14ac:dyDescent="0.35">
      <c r="B11" s="691">
        <v>2</v>
      </c>
      <c r="C11" s="691" t="s">
        <v>1492</v>
      </c>
      <c r="D11" s="1177" t="s">
        <v>1493</v>
      </c>
      <c r="E11" s="693">
        <v>1</v>
      </c>
      <c r="F11" s="693">
        <v>1</v>
      </c>
      <c r="G11" s="693">
        <v>1</v>
      </c>
      <c r="H11" s="693">
        <v>1</v>
      </c>
    </row>
    <row r="12" spans="2:9" ht="44.25" customHeight="1" x14ac:dyDescent="0.35">
      <c r="B12" s="691">
        <v>3</v>
      </c>
      <c r="C12" s="420" t="s">
        <v>1494</v>
      </c>
      <c r="D12" s="1177" t="s">
        <v>1493</v>
      </c>
      <c r="E12" s="693">
        <v>1</v>
      </c>
      <c r="F12" s="693">
        <v>1</v>
      </c>
      <c r="G12" s="693">
        <v>1</v>
      </c>
      <c r="H12" s="693">
        <v>1</v>
      </c>
    </row>
    <row r="13" spans="2:9" ht="34.5" customHeight="1" x14ac:dyDescent="0.35">
      <c r="B13" s="691">
        <v>4</v>
      </c>
      <c r="C13" s="691" t="s">
        <v>1495</v>
      </c>
      <c r="D13" s="1177" t="s">
        <v>1493</v>
      </c>
      <c r="E13" s="693">
        <v>1</v>
      </c>
      <c r="F13" s="693">
        <v>1</v>
      </c>
      <c r="G13" s="693">
        <v>1</v>
      </c>
      <c r="H13" s="693">
        <v>1</v>
      </c>
    </row>
    <row r="14" spans="2:9" ht="30" customHeight="1" x14ac:dyDescent="0.35">
      <c r="B14" s="691">
        <v>5</v>
      </c>
      <c r="C14" s="691" t="s">
        <v>1496</v>
      </c>
      <c r="D14" s="1177" t="s">
        <v>1493</v>
      </c>
      <c r="E14" s="693">
        <v>1</v>
      </c>
      <c r="F14" s="693">
        <v>1</v>
      </c>
      <c r="G14" s="693">
        <v>1</v>
      </c>
      <c r="H14" s="693">
        <v>1</v>
      </c>
    </row>
    <row r="15" spans="2:9" ht="38.25" customHeight="1" x14ac:dyDescent="0.35">
      <c r="B15" s="691">
        <v>6</v>
      </c>
      <c r="C15" s="13" t="s">
        <v>1497</v>
      </c>
      <c r="D15" s="703" t="s">
        <v>1493</v>
      </c>
      <c r="E15" s="702">
        <v>1</v>
      </c>
      <c r="F15" s="702">
        <v>1</v>
      </c>
      <c r="G15" s="702" t="s">
        <v>128</v>
      </c>
      <c r="H15" s="702" t="s">
        <v>128</v>
      </c>
    </row>
    <row r="16" spans="2:9" ht="38.25" customHeight="1" x14ac:dyDescent="0.35">
      <c r="B16" s="691">
        <v>7</v>
      </c>
      <c r="C16" s="420" t="s">
        <v>1498</v>
      </c>
      <c r="D16" s="1177" t="s">
        <v>1493</v>
      </c>
      <c r="E16" s="693">
        <v>1</v>
      </c>
      <c r="F16" s="693">
        <v>1</v>
      </c>
      <c r="G16" s="693">
        <v>1</v>
      </c>
      <c r="H16" s="693">
        <v>1</v>
      </c>
    </row>
    <row r="17" spans="2:8" ht="38.25" customHeight="1" x14ac:dyDescent="0.35">
      <c r="B17" s="691">
        <v>8</v>
      </c>
      <c r="C17" s="691" t="s">
        <v>1499</v>
      </c>
      <c r="D17" s="1177" t="s">
        <v>1493</v>
      </c>
      <c r="E17" s="693">
        <v>1</v>
      </c>
      <c r="F17" s="693">
        <v>1</v>
      </c>
      <c r="G17" s="693">
        <v>1</v>
      </c>
      <c r="H17" s="693">
        <v>1</v>
      </c>
    </row>
    <row r="18" spans="2:8" ht="38.25" customHeight="1" x14ac:dyDescent="0.35">
      <c r="B18" s="691">
        <v>9</v>
      </c>
      <c r="C18" s="691" t="s">
        <v>1500</v>
      </c>
      <c r="D18" s="1177" t="s">
        <v>511</v>
      </c>
      <c r="E18" s="693">
        <v>1</v>
      </c>
      <c r="F18" s="693">
        <v>1</v>
      </c>
      <c r="G18" s="693">
        <v>1</v>
      </c>
      <c r="H18" s="693">
        <v>1</v>
      </c>
    </row>
    <row r="19" spans="2:8" ht="38.25" customHeight="1" x14ac:dyDescent="0.35">
      <c r="B19" s="691">
        <v>10</v>
      </c>
      <c r="C19" s="691" t="s">
        <v>1501</v>
      </c>
      <c r="D19" s="1177" t="s">
        <v>1493</v>
      </c>
      <c r="E19" s="693">
        <v>1</v>
      </c>
      <c r="F19" s="693">
        <v>1</v>
      </c>
      <c r="G19" s="693">
        <v>1</v>
      </c>
      <c r="H19" s="693">
        <v>1</v>
      </c>
    </row>
    <row r="20" spans="2:8" ht="15.5" x14ac:dyDescent="0.35">
      <c r="B20" s="691"/>
      <c r="C20" s="691"/>
      <c r="D20" s="1177"/>
      <c r="E20" s="693"/>
      <c r="F20" s="693"/>
      <c r="G20" s="693"/>
      <c r="H20" s="693"/>
    </row>
    <row r="21" spans="2:8" ht="15.5" x14ac:dyDescent="0.35">
      <c r="B21" s="1580" t="s">
        <v>1487</v>
      </c>
      <c r="C21" s="1580"/>
      <c r="D21" s="1501" t="s">
        <v>1488</v>
      </c>
      <c r="E21" s="1517" t="s">
        <v>21</v>
      </c>
      <c r="F21" s="1517" t="s">
        <v>22</v>
      </c>
      <c r="G21" s="1517" t="s">
        <v>23</v>
      </c>
      <c r="H21" s="1517" t="s">
        <v>24</v>
      </c>
    </row>
    <row r="22" spans="2:8" ht="15" x14ac:dyDescent="0.35">
      <c r="B22" s="1190" t="s">
        <v>42</v>
      </c>
      <c r="C22" s="573" t="s">
        <v>1489</v>
      </c>
      <c r="D22" s="1501"/>
      <c r="E22" s="1517"/>
      <c r="F22" s="1517"/>
      <c r="G22" s="1517"/>
      <c r="H22" s="1517"/>
    </row>
    <row r="23" spans="2:8" ht="38.25" customHeight="1" x14ac:dyDescent="0.35">
      <c r="B23" s="691">
        <v>11</v>
      </c>
      <c r="C23" s="691" t="s">
        <v>1502</v>
      </c>
      <c r="D23" s="1177" t="s">
        <v>1493</v>
      </c>
      <c r="E23" s="693">
        <v>1</v>
      </c>
      <c r="F23" s="693">
        <v>1</v>
      </c>
      <c r="G23" s="693">
        <v>1</v>
      </c>
      <c r="H23" s="693">
        <v>1</v>
      </c>
    </row>
    <row r="24" spans="2:8" ht="38.25" customHeight="1" x14ac:dyDescent="0.35">
      <c r="B24" s="691">
        <v>12</v>
      </c>
      <c r="C24" s="691" t="s">
        <v>1503</v>
      </c>
      <c r="D24" s="1177" t="s">
        <v>1493</v>
      </c>
      <c r="E24" s="693">
        <v>1</v>
      </c>
      <c r="F24" s="693">
        <v>1</v>
      </c>
      <c r="G24" s="693">
        <v>1</v>
      </c>
      <c r="H24" s="693">
        <v>1</v>
      </c>
    </row>
    <row r="25" spans="2:8" ht="38.25" customHeight="1" x14ac:dyDescent="0.35">
      <c r="B25" s="691">
        <v>13</v>
      </c>
      <c r="C25" s="420" t="s">
        <v>1504</v>
      </c>
      <c r="D25" s="1177" t="s">
        <v>1493</v>
      </c>
      <c r="E25" s="693">
        <v>1</v>
      </c>
      <c r="F25" s="693">
        <v>1</v>
      </c>
      <c r="G25" s="693">
        <v>1</v>
      </c>
      <c r="H25" s="693">
        <v>1</v>
      </c>
    </row>
    <row r="26" spans="2:8" ht="38.25" customHeight="1" x14ac:dyDescent="0.35">
      <c r="B26" s="691">
        <v>14</v>
      </c>
      <c r="C26" s="691" t="s">
        <v>1505</v>
      </c>
      <c r="D26" s="1177" t="s">
        <v>1493</v>
      </c>
      <c r="E26" s="693">
        <v>1</v>
      </c>
      <c r="F26" s="693">
        <v>1</v>
      </c>
      <c r="G26" s="693">
        <v>1</v>
      </c>
      <c r="H26" s="693">
        <v>1</v>
      </c>
    </row>
    <row r="27" spans="2:8" ht="38.25" customHeight="1" x14ac:dyDescent="0.35">
      <c r="B27" s="691">
        <v>15</v>
      </c>
      <c r="C27" s="13" t="s">
        <v>1506</v>
      </c>
      <c r="D27" s="1177" t="s">
        <v>1493</v>
      </c>
      <c r="E27" s="702" t="s">
        <v>128</v>
      </c>
      <c r="F27" s="702" t="s">
        <v>128</v>
      </c>
      <c r="G27" s="693">
        <v>1</v>
      </c>
      <c r="H27" s="702" t="s">
        <v>128</v>
      </c>
    </row>
    <row r="28" spans="2:8" ht="38.25" customHeight="1" x14ac:dyDescent="0.35">
      <c r="B28" s="691">
        <v>16</v>
      </c>
      <c r="C28" s="18" t="s">
        <v>1507</v>
      </c>
      <c r="D28" s="1177" t="s">
        <v>1493</v>
      </c>
      <c r="E28" s="702" t="s">
        <v>128</v>
      </c>
      <c r="F28" s="702" t="s">
        <v>128</v>
      </c>
      <c r="G28" s="702" t="s">
        <v>128</v>
      </c>
      <c r="H28" s="693">
        <v>1</v>
      </c>
    </row>
    <row r="29" spans="2:8" ht="38.25" customHeight="1" x14ac:dyDescent="0.35">
      <c r="B29" s="691">
        <v>17</v>
      </c>
      <c r="C29" s="18" t="s">
        <v>1508</v>
      </c>
      <c r="D29" s="1177" t="s">
        <v>1493</v>
      </c>
      <c r="E29" s="702" t="s">
        <v>128</v>
      </c>
      <c r="F29" s="702" t="s">
        <v>128</v>
      </c>
      <c r="G29" s="702" t="s">
        <v>128</v>
      </c>
      <c r="H29" s="693">
        <v>1</v>
      </c>
    </row>
    <row r="30" spans="2:8" ht="38.25" customHeight="1" x14ac:dyDescent="0.35">
      <c r="B30" s="691">
        <v>18</v>
      </c>
      <c r="C30" s="18" t="s">
        <v>1509</v>
      </c>
      <c r="D30" s="1177" t="s">
        <v>1493</v>
      </c>
      <c r="E30" s="702" t="s">
        <v>128</v>
      </c>
      <c r="F30" s="693">
        <v>1</v>
      </c>
      <c r="G30" s="702" t="s">
        <v>128</v>
      </c>
      <c r="H30" s="702" t="s">
        <v>128</v>
      </c>
    </row>
    <row r="31" spans="2:8" ht="38.25" customHeight="1" x14ac:dyDescent="0.35">
      <c r="B31" s="691">
        <v>19</v>
      </c>
      <c r="C31" s="18" t="s">
        <v>1510</v>
      </c>
      <c r="D31" s="1177" t="s">
        <v>1493</v>
      </c>
      <c r="E31" s="702" t="s">
        <v>128</v>
      </c>
      <c r="F31" s="702" t="s">
        <v>128</v>
      </c>
      <c r="G31" s="693">
        <v>1</v>
      </c>
      <c r="H31" s="702" t="s">
        <v>128</v>
      </c>
    </row>
    <row r="32" spans="2:8" ht="38.25" customHeight="1" x14ac:dyDescent="0.35">
      <c r="B32" s="691">
        <v>20</v>
      </c>
      <c r="C32" s="18" t="s">
        <v>1511</v>
      </c>
      <c r="D32" s="1177" t="s">
        <v>1493</v>
      </c>
      <c r="E32" s="702" t="s">
        <v>128</v>
      </c>
      <c r="F32" s="702" t="s">
        <v>128</v>
      </c>
      <c r="G32" s="693">
        <v>1</v>
      </c>
      <c r="H32" s="702" t="s">
        <v>128</v>
      </c>
    </row>
    <row r="33" spans="2:9" ht="38.25" customHeight="1" x14ac:dyDescent="0.35">
      <c r="B33" s="691">
        <v>21</v>
      </c>
      <c r="C33" s="691" t="s">
        <v>1512</v>
      </c>
      <c r="D33" s="1177" t="s">
        <v>1493</v>
      </c>
      <c r="E33" s="693">
        <v>1</v>
      </c>
      <c r="F33" s="693">
        <v>1</v>
      </c>
      <c r="G33" s="693">
        <v>1</v>
      </c>
      <c r="H33" s="693">
        <v>1</v>
      </c>
    </row>
    <row r="34" spans="2:9" ht="38.25" customHeight="1" x14ac:dyDescent="0.35">
      <c r="B34" s="691">
        <v>22</v>
      </c>
      <c r="C34" s="691" t="s">
        <v>1513</v>
      </c>
      <c r="D34" s="1177" t="s">
        <v>1493</v>
      </c>
      <c r="E34" s="693">
        <v>1</v>
      </c>
      <c r="F34" s="693">
        <v>1</v>
      </c>
      <c r="G34" s="693">
        <v>1</v>
      </c>
      <c r="H34" s="693">
        <v>1</v>
      </c>
    </row>
    <row r="35" spans="2:9" ht="39.75" customHeight="1" x14ac:dyDescent="0.35">
      <c r="B35" s="691">
        <v>23</v>
      </c>
      <c r="C35" s="13" t="s">
        <v>1514</v>
      </c>
      <c r="D35" s="1177" t="s">
        <v>1493</v>
      </c>
      <c r="E35" s="693">
        <v>1</v>
      </c>
      <c r="F35" s="693">
        <v>1</v>
      </c>
      <c r="G35" s="693">
        <v>1</v>
      </c>
      <c r="H35" s="693">
        <v>1</v>
      </c>
    </row>
    <row r="36" spans="2:9" ht="34.5" customHeight="1" x14ac:dyDescent="0.35">
      <c r="B36" s="691">
        <v>24</v>
      </c>
      <c r="C36" s="18" t="s">
        <v>1515</v>
      </c>
      <c r="D36" s="1177" t="s">
        <v>1493</v>
      </c>
      <c r="E36" s="702" t="s">
        <v>128</v>
      </c>
      <c r="F36" s="702" t="s">
        <v>128</v>
      </c>
      <c r="G36" s="702">
        <v>1</v>
      </c>
      <c r="H36" s="702" t="s">
        <v>128</v>
      </c>
    </row>
    <row r="37" spans="2:9" ht="15.5" x14ac:dyDescent="0.35">
      <c r="B37" s="1580" t="s">
        <v>1487</v>
      </c>
      <c r="C37" s="1580"/>
      <c r="D37" s="1501" t="s">
        <v>1488</v>
      </c>
      <c r="E37" s="1517" t="s">
        <v>21</v>
      </c>
      <c r="F37" s="1517" t="s">
        <v>22</v>
      </c>
      <c r="G37" s="1517" t="s">
        <v>23</v>
      </c>
      <c r="H37" s="1517" t="s">
        <v>24</v>
      </c>
    </row>
    <row r="38" spans="2:9" ht="15" x14ac:dyDescent="0.35">
      <c r="B38" s="1190" t="s">
        <v>42</v>
      </c>
      <c r="C38" s="573" t="s">
        <v>1489</v>
      </c>
      <c r="D38" s="1501"/>
      <c r="E38" s="1517"/>
      <c r="F38" s="1517"/>
      <c r="G38" s="1517"/>
      <c r="H38" s="1517"/>
    </row>
    <row r="39" spans="2:9" ht="41.25" customHeight="1" x14ac:dyDescent="0.35">
      <c r="B39" s="691">
        <v>25</v>
      </c>
      <c r="C39" s="420" t="s">
        <v>1516</v>
      </c>
      <c r="D39" s="1177" t="s">
        <v>511</v>
      </c>
      <c r="E39" s="693">
        <v>1</v>
      </c>
      <c r="F39" s="693">
        <v>1</v>
      </c>
      <c r="G39" s="693">
        <v>1</v>
      </c>
      <c r="H39" s="693">
        <v>1</v>
      </c>
    </row>
    <row r="40" spans="2:9" ht="41.25" customHeight="1" x14ac:dyDescent="0.35">
      <c r="B40" s="691">
        <v>26</v>
      </c>
      <c r="C40" s="420" t="s">
        <v>1517</v>
      </c>
      <c r="D40" s="1177" t="s">
        <v>1493</v>
      </c>
      <c r="E40" s="693">
        <v>1</v>
      </c>
      <c r="F40" s="693">
        <v>1</v>
      </c>
      <c r="G40" s="693">
        <v>1</v>
      </c>
      <c r="H40" s="693">
        <v>1</v>
      </c>
    </row>
    <row r="41" spans="2:9" ht="41.25" customHeight="1" x14ac:dyDescent="0.35">
      <c r="B41" s="691">
        <v>27</v>
      </c>
      <c r="C41" s="420" t="s">
        <v>1518</v>
      </c>
      <c r="D41" s="1177" t="s">
        <v>1493</v>
      </c>
      <c r="E41" s="693">
        <v>1</v>
      </c>
      <c r="F41" s="693">
        <v>1</v>
      </c>
      <c r="G41" s="693">
        <v>1</v>
      </c>
      <c r="H41" s="693">
        <v>1</v>
      </c>
    </row>
    <row r="42" spans="2:9" ht="42" customHeight="1" x14ac:dyDescent="0.35">
      <c r="B42" s="691">
        <v>28</v>
      </c>
      <c r="C42" s="13" t="s">
        <v>1519</v>
      </c>
      <c r="D42" s="703" t="s">
        <v>1493</v>
      </c>
      <c r="E42" s="702">
        <v>1</v>
      </c>
      <c r="F42" s="702">
        <v>1</v>
      </c>
      <c r="G42" s="702">
        <v>1</v>
      </c>
      <c r="H42" s="702">
        <v>1</v>
      </c>
    </row>
    <row r="43" spans="2:9" ht="35.25" customHeight="1" x14ac:dyDescent="0.35">
      <c r="B43" s="691">
        <v>29</v>
      </c>
      <c r="C43" s="420" t="s">
        <v>1520</v>
      </c>
      <c r="D43" s="1177" t="s">
        <v>511</v>
      </c>
      <c r="E43" s="693">
        <v>1</v>
      </c>
      <c r="F43" s="693">
        <v>1</v>
      </c>
      <c r="G43" s="693">
        <v>1</v>
      </c>
      <c r="H43" s="693">
        <v>1</v>
      </c>
    </row>
    <row r="44" spans="2:9" s="1194" customFormat="1" ht="36" customHeight="1" x14ac:dyDescent="0.35">
      <c r="B44" s="1192" t="s">
        <v>42</v>
      </c>
      <c r="C44" s="573" t="s">
        <v>1521</v>
      </c>
      <c r="D44" s="1172" t="s">
        <v>1488</v>
      </c>
      <c r="E44" s="1174" t="s">
        <v>21</v>
      </c>
      <c r="F44" s="1174" t="s">
        <v>22</v>
      </c>
      <c r="G44" s="1174" t="s">
        <v>23</v>
      </c>
      <c r="H44" s="1174" t="s">
        <v>24</v>
      </c>
      <c r="I44" s="1193"/>
    </row>
    <row r="45" spans="2:9" ht="46.5" x14ac:dyDescent="0.35">
      <c r="B45" s="691">
        <v>30</v>
      </c>
      <c r="C45" s="420" t="s">
        <v>1522</v>
      </c>
      <c r="D45" s="1179" t="s">
        <v>1523</v>
      </c>
      <c r="E45" s="1177">
        <v>3</v>
      </c>
      <c r="F45" s="1177">
        <v>3</v>
      </c>
      <c r="G45" s="1177">
        <v>3</v>
      </c>
      <c r="H45" s="1177">
        <v>3</v>
      </c>
    </row>
    <row r="46" spans="2:9" ht="46.5" x14ac:dyDescent="0.35">
      <c r="B46" s="691">
        <v>31</v>
      </c>
      <c r="C46" s="420" t="s">
        <v>1524</v>
      </c>
      <c r="D46" s="1179" t="s">
        <v>1523</v>
      </c>
      <c r="E46" s="1177">
        <v>3</v>
      </c>
      <c r="F46" s="1177">
        <v>3</v>
      </c>
      <c r="G46" s="1177">
        <v>3</v>
      </c>
      <c r="H46" s="1177">
        <v>3</v>
      </c>
    </row>
    <row r="47" spans="2:9" ht="232.5" x14ac:dyDescent="0.35">
      <c r="B47" s="691">
        <v>32</v>
      </c>
      <c r="C47" s="691" t="s">
        <v>1525</v>
      </c>
      <c r="D47" s="1179" t="s">
        <v>1526</v>
      </c>
      <c r="E47" s="1179" t="s">
        <v>1527</v>
      </c>
      <c r="F47" s="1179" t="s">
        <v>1528</v>
      </c>
      <c r="G47" s="1179" t="s">
        <v>1529</v>
      </c>
      <c r="H47" s="1179" t="s">
        <v>1530</v>
      </c>
    </row>
    <row r="48" spans="2:9" ht="39.75" customHeight="1" x14ac:dyDescent="0.35">
      <c r="B48" s="691">
        <v>33</v>
      </c>
      <c r="C48" s="420" t="s">
        <v>1531</v>
      </c>
      <c r="D48" s="1191" t="s">
        <v>1493</v>
      </c>
      <c r="E48" s="1177">
        <v>1</v>
      </c>
      <c r="F48" s="1177">
        <v>1</v>
      </c>
      <c r="G48" s="1177">
        <v>1</v>
      </c>
      <c r="H48" s="1177">
        <v>1</v>
      </c>
    </row>
  </sheetData>
  <mergeCells count="20">
    <mergeCell ref="B5:H5"/>
    <mergeCell ref="B6:H6"/>
    <mergeCell ref="B8:C8"/>
    <mergeCell ref="D8:D9"/>
    <mergeCell ref="E8:E9"/>
    <mergeCell ref="F8:F9"/>
    <mergeCell ref="G8:G9"/>
    <mergeCell ref="H8:H9"/>
    <mergeCell ref="H37:H38"/>
    <mergeCell ref="B21:C21"/>
    <mergeCell ref="D21:D22"/>
    <mergeCell ref="E21:E22"/>
    <mergeCell ref="F21:F22"/>
    <mergeCell ref="G21:G22"/>
    <mergeCell ref="H21:H22"/>
    <mergeCell ref="B37:C37"/>
    <mergeCell ref="D37:D38"/>
    <mergeCell ref="E37:E38"/>
    <mergeCell ref="F37:F38"/>
    <mergeCell ref="G37:G38"/>
  </mergeCells>
  <pageMargins left="0.25" right="0.17" top="0.75" bottom="0.75" header="0.3" footer="0.3"/>
  <pageSetup scale="88" orientation="landscape" r:id="rId1"/>
  <rowBreaks count="1" manualBreakCount="1">
    <brk id="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F447"/>
  <sheetViews>
    <sheetView showGridLines="0" topLeftCell="C7" zoomScale="25" zoomScaleNormal="25" workbookViewId="0">
      <selection activeCell="C7" sqref="C7:Y7"/>
    </sheetView>
  </sheetViews>
  <sheetFormatPr baseColWidth="10" defaultColWidth="11.453125" defaultRowHeight="15.5" x14ac:dyDescent="0.35"/>
  <cols>
    <col min="1" max="1" width="2.54296875" style="2" customWidth="1"/>
    <col min="2" max="2" width="24.453125" style="2" customWidth="1"/>
    <col min="3" max="3" width="40.26953125" style="2" customWidth="1"/>
    <col min="4" max="4" width="29.54296875" style="2" customWidth="1"/>
    <col min="5" max="5" width="10.54296875" style="2" customWidth="1"/>
    <col min="6" max="6" width="11.453125" style="2" customWidth="1"/>
    <col min="7" max="7" width="22.81640625" style="2" customWidth="1"/>
    <col min="8" max="8" width="7.1796875" style="2" customWidth="1"/>
    <col min="9" max="9" width="44" style="9" customWidth="1"/>
    <col min="10" max="10" width="10.1796875" style="550" customWidth="1"/>
    <col min="11" max="20" width="6.453125" style="9" customWidth="1"/>
    <col min="21" max="22" width="6.453125" style="2" customWidth="1"/>
    <col min="23" max="23" width="26.81640625" style="2" customWidth="1"/>
    <col min="24" max="24" width="21.453125" style="2" customWidth="1"/>
    <col min="25" max="25" width="23.81640625" style="2" customWidth="1"/>
    <col min="26" max="26" width="21.7265625" style="2" customWidth="1"/>
    <col min="27" max="27" width="23.1796875" style="552" customWidth="1"/>
    <col min="28" max="28" width="21.1796875" style="1" customWidth="1"/>
    <col min="29" max="29" width="4.81640625" style="1" customWidth="1"/>
    <col min="30" max="35" width="11.453125" style="1"/>
    <col min="36" max="16384" width="11.453125" style="2"/>
  </cols>
  <sheetData>
    <row r="1" spans="2:188" ht="18.75" customHeight="1" x14ac:dyDescent="0.35">
      <c r="B1" s="1"/>
      <c r="C1" s="1"/>
      <c r="D1" s="1"/>
      <c r="E1" s="1"/>
      <c r="F1" s="1"/>
      <c r="G1" s="1"/>
      <c r="H1" s="1"/>
      <c r="I1" s="8"/>
      <c r="J1" s="504"/>
      <c r="K1" s="8"/>
      <c r="L1" s="8"/>
      <c r="M1" s="8"/>
      <c r="N1" s="8"/>
      <c r="O1" s="8"/>
      <c r="P1" s="8"/>
      <c r="Q1" s="8"/>
      <c r="R1" s="8"/>
      <c r="S1" s="8"/>
      <c r="T1" s="8"/>
      <c r="U1" s="1"/>
      <c r="V1" s="1"/>
      <c r="W1" s="1"/>
      <c r="X1" s="1"/>
      <c r="Y1" s="1"/>
      <c r="Z1" s="1"/>
      <c r="AA1" s="1"/>
    </row>
    <row r="2" spans="2:188" x14ac:dyDescent="0.35">
      <c r="B2" s="1"/>
      <c r="C2" s="1"/>
      <c r="D2" s="1"/>
      <c r="E2" s="1"/>
      <c r="F2" s="1"/>
      <c r="G2" s="1"/>
      <c r="H2" s="1"/>
      <c r="I2" s="8"/>
      <c r="J2" s="504"/>
      <c r="K2" s="8"/>
      <c r="L2" s="8"/>
      <c r="M2" s="8"/>
      <c r="N2" s="8"/>
      <c r="O2" s="8"/>
      <c r="P2" s="8"/>
      <c r="Q2" s="8"/>
      <c r="R2" s="8"/>
      <c r="S2" s="8"/>
      <c r="T2" s="8"/>
      <c r="U2" s="1"/>
      <c r="V2" s="1"/>
      <c r="W2" s="1"/>
      <c r="X2" s="1"/>
      <c r="Y2" s="1"/>
      <c r="Z2" s="1"/>
      <c r="AA2" s="1"/>
    </row>
    <row r="3" spans="2:188" x14ac:dyDescent="0.35">
      <c r="B3" s="1"/>
      <c r="C3" s="1"/>
      <c r="D3" s="1"/>
      <c r="E3" s="1"/>
      <c r="F3" s="1"/>
      <c r="G3" s="1"/>
      <c r="H3" s="1"/>
      <c r="I3" s="8"/>
      <c r="J3" s="504"/>
      <c r="K3" s="8"/>
      <c r="L3" s="8"/>
      <c r="M3" s="8"/>
      <c r="N3" s="8"/>
      <c r="O3" s="8"/>
      <c r="P3" s="8"/>
      <c r="Q3" s="8"/>
      <c r="R3" s="8"/>
      <c r="S3" s="8"/>
      <c r="T3" s="8"/>
      <c r="U3" s="1"/>
      <c r="V3" s="1"/>
      <c r="W3" s="1"/>
      <c r="X3" s="1"/>
      <c r="Y3" s="1"/>
      <c r="Z3" s="1"/>
      <c r="AA3" s="1"/>
    </row>
    <row r="4" spans="2:188" x14ac:dyDescent="0.35">
      <c r="B4" s="1"/>
      <c r="C4" s="1"/>
      <c r="D4" s="1"/>
      <c r="E4" s="1"/>
      <c r="F4" s="1"/>
      <c r="G4" s="1"/>
      <c r="H4" s="1"/>
      <c r="I4" s="8"/>
      <c r="J4" s="504"/>
      <c r="K4" s="8"/>
      <c r="L4" s="8"/>
      <c r="M4" s="8"/>
      <c r="N4" s="8"/>
      <c r="O4" s="8"/>
      <c r="P4" s="8"/>
      <c r="Q4" s="8"/>
      <c r="R4" s="8"/>
      <c r="S4" s="8"/>
      <c r="T4" s="8"/>
      <c r="U4" s="1"/>
      <c r="V4" s="1"/>
      <c r="W4" s="1"/>
      <c r="X4" s="1"/>
      <c r="Y4" s="1"/>
      <c r="Z4" s="1"/>
      <c r="AA4" s="1"/>
    </row>
    <row r="5" spans="2:188" s="505" customFormat="1" ht="20.5" x14ac:dyDescent="0.45">
      <c r="B5" s="1706" t="s">
        <v>9</v>
      </c>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431"/>
      <c r="AD5" s="431"/>
      <c r="AE5" s="431"/>
      <c r="AF5" s="431"/>
      <c r="AG5" s="431"/>
      <c r="AH5" s="431"/>
      <c r="AI5" s="431"/>
    </row>
    <row r="6" spans="2:188" s="505" customFormat="1" ht="20.5" x14ac:dyDescent="0.45">
      <c r="B6" s="1706" t="s">
        <v>404</v>
      </c>
      <c r="C6" s="1706"/>
      <c r="D6" s="1706"/>
      <c r="E6" s="1706"/>
      <c r="F6" s="1706"/>
      <c r="G6" s="1706"/>
      <c r="H6" s="1706"/>
      <c r="I6" s="1706"/>
      <c r="J6" s="1706"/>
      <c r="K6" s="1706"/>
      <c r="L6" s="1706"/>
      <c r="M6" s="1706"/>
      <c r="N6" s="1706"/>
      <c r="O6" s="1706"/>
      <c r="P6" s="1706"/>
      <c r="Q6" s="1706"/>
      <c r="R6" s="1706"/>
      <c r="S6" s="1706"/>
      <c r="T6" s="1706"/>
      <c r="U6" s="1706"/>
      <c r="V6" s="1706"/>
      <c r="W6" s="1706"/>
      <c r="X6" s="1706"/>
      <c r="Y6" s="1706"/>
      <c r="Z6" s="1706"/>
      <c r="AA6" s="1706"/>
      <c r="AB6" s="1706"/>
      <c r="AC6" s="431"/>
      <c r="AD6" s="431"/>
      <c r="AE6" s="431"/>
      <c r="AF6" s="431"/>
      <c r="AG6" s="431"/>
      <c r="AH6" s="431"/>
      <c r="AI6" s="431"/>
    </row>
    <row r="7" spans="2:188" ht="25.5" customHeight="1" x14ac:dyDescent="0.35">
      <c r="B7" s="506" t="s">
        <v>10</v>
      </c>
      <c r="C7" s="1707" t="s">
        <v>497</v>
      </c>
      <c r="D7" s="1707"/>
      <c r="E7" s="1707"/>
      <c r="F7" s="1707"/>
      <c r="G7" s="1707"/>
      <c r="H7" s="1707"/>
      <c r="I7" s="1707"/>
      <c r="J7" s="1707"/>
      <c r="K7" s="1707"/>
      <c r="L7" s="1707"/>
      <c r="M7" s="1707"/>
      <c r="N7" s="1707"/>
      <c r="O7" s="1707"/>
      <c r="P7" s="1707"/>
      <c r="Q7" s="1707"/>
      <c r="R7" s="1707"/>
      <c r="S7" s="1707"/>
      <c r="T7" s="1707"/>
      <c r="U7" s="1707"/>
      <c r="V7" s="1707"/>
      <c r="W7" s="1707"/>
      <c r="X7" s="1707"/>
      <c r="Y7" s="1707"/>
      <c r="AA7" s="1"/>
    </row>
    <row r="8" spans="2:188" ht="35.25" customHeight="1" x14ac:dyDescent="0.35">
      <c r="B8" s="507" t="s">
        <v>11</v>
      </c>
      <c r="C8" s="1651" t="s">
        <v>12</v>
      </c>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row>
    <row r="9" spans="2:188" ht="35.25" customHeight="1" x14ac:dyDescent="0.35">
      <c r="B9" s="508" t="s">
        <v>498</v>
      </c>
      <c r="C9" s="1651" t="s">
        <v>499</v>
      </c>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c r="AB9" s="1651"/>
    </row>
    <row r="10" spans="2:188" s="5" customFormat="1" ht="15" customHeight="1" x14ac:dyDescent="0.35">
      <c r="B10" s="57">
        <v>1</v>
      </c>
      <c r="C10" s="57">
        <v>2</v>
      </c>
      <c r="D10" s="57">
        <v>3</v>
      </c>
      <c r="E10" s="57">
        <v>4</v>
      </c>
      <c r="F10" s="57">
        <v>5</v>
      </c>
      <c r="G10" s="57">
        <v>6</v>
      </c>
      <c r="H10" s="1580">
        <v>7</v>
      </c>
      <c r="I10" s="1580"/>
      <c r="J10" s="226">
        <v>8</v>
      </c>
      <c r="K10" s="1580">
        <v>9</v>
      </c>
      <c r="L10" s="1580"/>
      <c r="M10" s="1580"/>
      <c r="N10" s="1580"/>
      <c r="O10" s="1580"/>
      <c r="P10" s="1580"/>
      <c r="Q10" s="1580"/>
      <c r="R10" s="1580"/>
      <c r="S10" s="1580"/>
      <c r="T10" s="1580"/>
      <c r="U10" s="1580"/>
      <c r="V10" s="1580"/>
      <c r="W10" s="57">
        <v>10</v>
      </c>
      <c r="X10" s="57">
        <v>11</v>
      </c>
      <c r="Y10" s="57">
        <v>12</v>
      </c>
      <c r="Z10" s="57">
        <v>13</v>
      </c>
      <c r="AA10" s="57">
        <v>14</v>
      </c>
      <c r="AB10" s="57">
        <v>15</v>
      </c>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row>
    <row r="11" spans="2:188" s="6" customFormat="1" ht="15.75" customHeight="1" x14ac:dyDescent="0.35">
      <c r="B11" s="1517" t="s">
        <v>13</v>
      </c>
      <c r="C11" s="1517" t="s">
        <v>14</v>
      </c>
      <c r="D11" s="1517" t="s">
        <v>15</v>
      </c>
      <c r="E11" s="1501" t="s">
        <v>149</v>
      </c>
      <c r="F11" s="1571" t="s">
        <v>183</v>
      </c>
      <c r="G11" s="1501" t="s">
        <v>18</v>
      </c>
      <c r="H11" s="1517" t="s">
        <v>42</v>
      </c>
      <c r="I11" s="1517" t="s">
        <v>16</v>
      </c>
      <c r="J11" s="1501" t="s">
        <v>183</v>
      </c>
      <c r="K11" s="1585" t="s">
        <v>46</v>
      </c>
      <c r="L11" s="1585"/>
      <c r="M11" s="1585"/>
      <c r="N11" s="1585"/>
      <c r="O11" s="1585"/>
      <c r="P11" s="1585"/>
      <c r="Q11" s="1585"/>
      <c r="R11" s="1585"/>
      <c r="S11" s="1585"/>
      <c r="T11" s="1585"/>
      <c r="U11" s="1585"/>
      <c r="V11" s="1585"/>
      <c r="W11" s="1517" t="s">
        <v>17</v>
      </c>
      <c r="X11" s="1501" t="s">
        <v>47</v>
      </c>
      <c r="Y11" s="1501"/>
      <c r="Z11" s="1586" t="s">
        <v>19</v>
      </c>
      <c r="AA11" s="1586" t="s">
        <v>20</v>
      </c>
      <c r="AB11" s="1501" t="s">
        <v>184</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row>
    <row r="12" spans="2:188" s="7" customFormat="1" ht="15" x14ac:dyDescent="0.35">
      <c r="B12" s="1517"/>
      <c r="C12" s="1517"/>
      <c r="D12" s="1517"/>
      <c r="E12" s="1501"/>
      <c r="F12" s="1572"/>
      <c r="G12" s="1501"/>
      <c r="H12" s="1517"/>
      <c r="I12" s="1517"/>
      <c r="J12" s="1501"/>
      <c r="K12" s="1705" t="s">
        <v>21</v>
      </c>
      <c r="L12" s="1705"/>
      <c r="M12" s="1705"/>
      <c r="N12" s="1705" t="s">
        <v>22</v>
      </c>
      <c r="O12" s="1705"/>
      <c r="P12" s="1705"/>
      <c r="Q12" s="1705" t="s">
        <v>23</v>
      </c>
      <c r="R12" s="1705"/>
      <c r="S12" s="1705"/>
      <c r="T12" s="1705" t="s">
        <v>24</v>
      </c>
      <c r="U12" s="1705"/>
      <c r="V12" s="1705"/>
      <c r="W12" s="1517"/>
      <c r="X12" s="1501" t="s">
        <v>48</v>
      </c>
      <c r="Y12" s="1501" t="s">
        <v>49</v>
      </c>
      <c r="Z12" s="1586"/>
      <c r="AA12" s="1586"/>
      <c r="AB12" s="1501"/>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row>
    <row r="13" spans="2:188" s="7" customFormat="1" ht="15" x14ac:dyDescent="0.35">
      <c r="B13" s="1517"/>
      <c r="C13" s="1517"/>
      <c r="D13" s="1517"/>
      <c r="E13" s="1501"/>
      <c r="F13" s="1573"/>
      <c r="G13" s="1501"/>
      <c r="H13" s="1517"/>
      <c r="I13" s="1517"/>
      <c r="J13" s="1501"/>
      <c r="K13" s="509" t="s">
        <v>0</v>
      </c>
      <c r="L13" s="509" t="s">
        <v>1</v>
      </c>
      <c r="M13" s="509" t="s">
        <v>2</v>
      </c>
      <c r="N13" s="509" t="s">
        <v>3</v>
      </c>
      <c r="O13" s="509" t="s">
        <v>2</v>
      </c>
      <c r="P13" s="509" t="s">
        <v>4</v>
      </c>
      <c r="Q13" s="509" t="s">
        <v>25</v>
      </c>
      <c r="R13" s="509" t="s">
        <v>3</v>
      </c>
      <c r="S13" s="509" t="s">
        <v>5</v>
      </c>
      <c r="T13" s="509" t="s">
        <v>6</v>
      </c>
      <c r="U13" s="509" t="s">
        <v>7</v>
      </c>
      <c r="V13" s="509" t="s">
        <v>8</v>
      </c>
      <c r="W13" s="1517"/>
      <c r="X13" s="1501"/>
      <c r="Y13" s="1501"/>
      <c r="Z13" s="1586"/>
      <c r="AA13" s="1586"/>
      <c r="AB13" s="1501"/>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row>
    <row r="14" spans="2:188" ht="38.25" customHeight="1" x14ac:dyDescent="0.35">
      <c r="B14" s="1675" t="s">
        <v>500</v>
      </c>
      <c r="C14" s="1675" t="s">
        <v>501</v>
      </c>
      <c r="D14" s="1698">
        <v>1</v>
      </c>
      <c r="E14" s="1700">
        <v>1</v>
      </c>
      <c r="F14" s="1698">
        <v>0.85</v>
      </c>
      <c r="G14" s="1675" t="s">
        <v>502</v>
      </c>
      <c r="H14" s="510">
        <v>1</v>
      </c>
      <c r="I14" s="511" t="s">
        <v>503</v>
      </c>
      <c r="J14" s="512">
        <v>0.06</v>
      </c>
      <c r="K14" s="513">
        <v>1</v>
      </c>
      <c r="L14" s="513">
        <v>1</v>
      </c>
      <c r="M14" s="513">
        <v>1</v>
      </c>
      <c r="N14" s="513">
        <v>1</v>
      </c>
      <c r="O14" s="513">
        <v>1</v>
      </c>
      <c r="P14" s="513">
        <v>1</v>
      </c>
      <c r="Q14" s="513">
        <v>1</v>
      </c>
      <c r="R14" s="513">
        <v>1</v>
      </c>
      <c r="S14" s="513">
        <v>1</v>
      </c>
      <c r="T14" s="513">
        <v>1</v>
      </c>
      <c r="U14" s="513">
        <v>1</v>
      </c>
      <c r="V14" s="513">
        <v>1</v>
      </c>
      <c r="W14" s="514" t="s">
        <v>504</v>
      </c>
      <c r="X14" s="1694" t="s">
        <v>505</v>
      </c>
      <c r="Y14" s="1694" t="s">
        <v>506</v>
      </c>
      <c r="Z14" s="515"/>
      <c r="AA14" s="41"/>
      <c r="AB14" s="41"/>
    </row>
    <row r="15" spans="2:188" ht="47.25" customHeight="1" x14ac:dyDescent="0.35">
      <c r="B15" s="1676"/>
      <c r="C15" s="1677"/>
      <c r="D15" s="1699"/>
      <c r="E15" s="1701"/>
      <c r="F15" s="1704"/>
      <c r="G15" s="1676"/>
      <c r="H15" s="510">
        <v>2</v>
      </c>
      <c r="I15" s="511" t="s">
        <v>507</v>
      </c>
      <c r="J15" s="516">
        <v>0.13</v>
      </c>
      <c r="K15" s="513">
        <v>1</v>
      </c>
      <c r="L15" s="513">
        <v>1</v>
      </c>
      <c r="M15" s="513">
        <v>1</v>
      </c>
      <c r="N15" s="513">
        <v>1</v>
      </c>
      <c r="O15" s="513">
        <v>1</v>
      </c>
      <c r="P15" s="513">
        <v>1</v>
      </c>
      <c r="Q15" s="513">
        <v>1</v>
      </c>
      <c r="R15" s="513">
        <v>1</v>
      </c>
      <c r="S15" s="513">
        <v>1</v>
      </c>
      <c r="T15" s="513">
        <v>1</v>
      </c>
      <c r="U15" s="513">
        <v>1</v>
      </c>
      <c r="V15" s="513">
        <v>1</v>
      </c>
      <c r="W15" s="514" t="s">
        <v>508</v>
      </c>
      <c r="X15" s="1679"/>
      <c r="Y15" s="1679"/>
      <c r="Z15" s="515"/>
      <c r="AA15" s="41"/>
      <c r="AB15" s="41"/>
    </row>
    <row r="16" spans="2:188" ht="83.25" customHeight="1" x14ac:dyDescent="0.35">
      <c r="B16" s="1676"/>
      <c r="C16" s="517" t="s">
        <v>509</v>
      </c>
      <c r="D16" s="518" t="s">
        <v>510</v>
      </c>
      <c r="E16" s="519" t="s">
        <v>511</v>
      </c>
      <c r="F16" s="1704"/>
      <c r="G16" s="1676"/>
      <c r="H16" s="510">
        <v>3</v>
      </c>
      <c r="I16" s="511" t="s">
        <v>512</v>
      </c>
      <c r="J16" s="516">
        <v>0.1</v>
      </c>
      <c r="K16" s="513">
        <v>1</v>
      </c>
      <c r="L16" s="513">
        <v>1</v>
      </c>
      <c r="M16" s="513">
        <v>1</v>
      </c>
      <c r="N16" s="513">
        <v>1</v>
      </c>
      <c r="O16" s="513">
        <v>1</v>
      </c>
      <c r="P16" s="513">
        <v>1</v>
      </c>
      <c r="Q16" s="513">
        <v>1</v>
      </c>
      <c r="R16" s="513">
        <v>1</v>
      </c>
      <c r="S16" s="513">
        <v>1</v>
      </c>
      <c r="T16" s="513">
        <v>1</v>
      </c>
      <c r="U16" s="513">
        <v>1</v>
      </c>
      <c r="V16" s="513">
        <v>1</v>
      </c>
      <c r="W16" s="514" t="s">
        <v>508</v>
      </c>
      <c r="X16" s="1679"/>
      <c r="Y16" s="1679"/>
      <c r="Z16" s="520" t="s">
        <v>513</v>
      </c>
      <c r="AA16" s="521">
        <v>18000</v>
      </c>
      <c r="AB16" s="41"/>
    </row>
    <row r="17" spans="2:188" ht="81.75" customHeight="1" x14ac:dyDescent="0.35">
      <c r="B17" s="1676"/>
      <c r="C17" s="517" t="s">
        <v>514</v>
      </c>
      <c r="D17" s="518" t="s">
        <v>515</v>
      </c>
      <c r="E17" s="522" t="s">
        <v>516</v>
      </c>
      <c r="F17" s="1704"/>
      <c r="G17" s="1676"/>
      <c r="H17" s="510">
        <v>4</v>
      </c>
      <c r="I17" s="511" t="s">
        <v>517</v>
      </c>
      <c r="J17" s="516">
        <v>0.05</v>
      </c>
      <c r="K17" s="513">
        <v>1</v>
      </c>
      <c r="L17" s="513">
        <v>1</v>
      </c>
      <c r="M17" s="513">
        <v>1</v>
      </c>
      <c r="N17" s="513">
        <v>1</v>
      </c>
      <c r="O17" s="513">
        <v>1</v>
      </c>
      <c r="P17" s="513">
        <v>1</v>
      </c>
      <c r="Q17" s="513">
        <v>1</v>
      </c>
      <c r="R17" s="513">
        <v>1</v>
      </c>
      <c r="S17" s="513">
        <v>1</v>
      </c>
      <c r="T17" s="513">
        <v>1</v>
      </c>
      <c r="U17" s="513">
        <v>1</v>
      </c>
      <c r="V17" s="513">
        <v>1</v>
      </c>
      <c r="W17" s="514" t="s">
        <v>508</v>
      </c>
      <c r="X17" s="1679"/>
      <c r="Y17" s="1679"/>
      <c r="Z17" s="515"/>
      <c r="AA17" s="41"/>
      <c r="AB17" s="41"/>
    </row>
    <row r="18" spans="2:188" s="1" customFormat="1" ht="89.5" customHeight="1" x14ac:dyDescent="0.35">
      <c r="B18" s="1676"/>
      <c r="C18" s="517" t="s">
        <v>518</v>
      </c>
      <c r="D18" s="518" t="s">
        <v>519</v>
      </c>
      <c r="E18" s="522" t="s">
        <v>520</v>
      </c>
      <c r="F18" s="1704"/>
      <c r="G18" s="1676"/>
      <c r="H18" s="510">
        <v>5</v>
      </c>
      <c r="I18" s="511" t="s">
        <v>521</v>
      </c>
      <c r="J18" s="516">
        <v>0.05</v>
      </c>
      <c r="K18" s="513">
        <v>1</v>
      </c>
      <c r="L18" s="513">
        <v>1</v>
      </c>
      <c r="M18" s="513">
        <v>1</v>
      </c>
      <c r="N18" s="513">
        <v>1</v>
      </c>
      <c r="O18" s="513">
        <v>1</v>
      </c>
      <c r="P18" s="513">
        <v>1</v>
      </c>
      <c r="Q18" s="513">
        <v>1</v>
      </c>
      <c r="R18" s="513">
        <v>1</v>
      </c>
      <c r="S18" s="513">
        <v>1</v>
      </c>
      <c r="T18" s="513">
        <v>1</v>
      </c>
      <c r="U18" s="513">
        <v>1</v>
      </c>
      <c r="V18" s="513">
        <v>1</v>
      </c>
      <c r="W18" s="514" t="s">
        <v>504</v>
      </c>
      <c r="X18" s="1679"/>
      <c r="Y18" s="1679"/>
      <c r="Z18" s="515"/>
      <c r="AA18" s="41"/>
      <c r="AB18" s="41"/>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row>
    <row r="19" spans="2:188" s="1" customFormat="1" ht="62.5" customHeight="1" x14ac:dyDescent="0.35">
      <c r="B19" s="1676"/>
      <c r="C19" s="517" t="s">
        <v>522</v>
      </c>
      <c r="D19" s="518" t="s">
        <v>519</v>
      </c>
      <c r="E19" s="522" t="s">
        <v>520</v>
      </c>
      <c r="F19" s="1704"/>
      <c r="G19" s="1676"/>
      <c r="H19" s="510">
        <v>6</v>
      </c>
      <c r="I19" s="511" t="s">
        <v>523</v>
      </c>
      <c r="J19" s="516">
        <v>0.05</v>
      </c>
      <c r="K19" s="513">
        <v>1</v>
      </c>
      <c r="L19" s="513">
        <v>1</v>
      </c>
      <c r="M19" s="513">
        <v>1</v>
      </c>
      <c r="N19" s="513">
        <v>1</v>
      </c>
      <c r="O19" s="513">
        <v>1</v>
      </c>
      <c r="P19" s="513">
        <v>1</v>
      </c>
      <c r="Q19" s="513">
        <v>1</v>
      </c>
      <c r="R19" s="513">
        <v>1</v>
      </c>
      <c r="S19" s="513">
        <v>1</v>
      </c>
      <c r="T19" s="513">
        <v>1</v>
      </c>
      <c r="U19" s="513">
        <v>1</v>
      </c>
      <c r="V19" s="513">
        <v>1</v>
      </c>
      <c r="W19" s="514" t="s">
        <v>504</v>
      </c>
      <c r="X19" s="1679"/>
      <c r="Y19" s="1679"/>
      <c r="Z19" s="523"/>
      <c r="AA19" s="41"/>
      <c r="AB19" s="41"/>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row>
    <row r="20" spans="2:188" s="1" customFormat="1" ht="52.5" customHeight="1" x14ac:dyDescent="0.35">
      <c r="B20" s="1676"/>
      <c r="C20" s="1695" t="s">
        <v>524</v>
      </c>
      <c r="D20" s="1696">
        <v>1</v>
      </c>
      <c r="E20" s="1697">
        <v>1</v>
      </c>
      <c r="F20" s="1704"/>
      <c r="G20" s="1676"/>
      <c r="H20" s="510">
        <v>7</v>
      </c>
      <c r="I20" s="511" t="s">
        <v>525</v>
      </c>
      <c r="J20" s="512">
        <v>0.05</v>
      </c>
      <c r="K20" s="513">
        <v>1</v>
      </c>
      <c r="L20" s="513">
        <v>1</v>
      </c>
      <c r="M20" s="513">
        <v>1</v>
      </c>
      <c r="N20" s="513">
        <v>1</v>
      </c>
      <c r="O20" s="513">
        <v>1</v>
      </c>
      <c r="P20" s="513">
        <v>1</v>
      </c>
      <c r="Q20" s="513">
        <v>1</v>
      </c>
      <c r="R20" s="513">
        <v>1</v>
      </c>
      <c r="S20" s="513">
        <v>1</v>
      </c>
      <c r="T20" s="513">
        <v>1</v>
      </c>
      <c r="U20" s="513">
        <v>1</v>
      </c>
      <c r="V20" s="513">
        <v>1</v>
      </c>
      <c r="W20" s="514" t="s">
        <v>508</v>
      </c>
      <c r="X20" s="1679"/>
      <c r="Y20" s="1679"/>
      <c r="Z20" s="523"/>
      <c r="AA20" s="41"/>
      <c r="AB20" s="41"/>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row>
    <row r="21" spans="2:188" s="1" customFormat="1" ht="39.75" customHeight="1" x14ac:dyDescent="0.35">
      <c r="B21" s="1676"/>
      <c r="C21" s="1695"/>
      <c r="D21" s="1696"/>
      <c r="E21" s="1697"/>
      <c r="F21" s="1704"/>
      <c r="G21" s="1676"/>
      <c r="H21" s="510">
        <v>8</v>
      </c>
      <c r="I21" s="511" t="s">
        <v>526</v>
      </c>
      <c r="J21" s="512">
        <v>0.1</v>
      </c>
      <c r="K21" s="513">
        <v>1</v>
      </c>
      <c r="L21" s="513">
        <v>1</v>
      </c>
      <c r="M21" s="513">
        <v>1</v>
      </c>
      <c r="N21" s="513">
        <v>1</v>
      </c>
      <c r="O21" s="513">
        <v>1</v>
      </c>
      <c r="P21" s="513">
        <v>1</v>
      </c>
      <c r="Q21" s="513">
        <v>1</v>
      </c>
      <c r="R21" s="513">
        <v>1</v>
      </c>
      <c r="S21" s="513">
        <v>1</v>
      </c>
      <c r="T21" s="513">
        <v>1</v>
      </c>
      <c r="U21" s="513">
        <v>1</v>
      </c>
      <c r="V21" s="513">
        <v>1</v>
      </c>
      <c r="W21" s="514" t="s">
        <v>504</v>
      </c>
      <c r="X21" s="1679"/>
      <c r="Y21" s="1679"/>
      <c r="Z21" s="515"/>
      <c r="AA21" s="41"/>
      <c r="AB21" s="41"/>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row>
    <row r="22" spans="2:188" s="1" customFormat="1" ht="52" customHeight="1" x14ac:dyDescent="0.35">
      <c r="B22" s="1676"/>
      <c r="C22" s="1695"/>
      <c r="D22" s="1696"/>
      <c r="E22" s="1697"/>
      <c r="F22" s="1704"/>
      <c r="G22" s="1676"/>
      <c r="H22" s="510">
        <v>9</v>
      </c>
      <c r="I22" s="511" t="s">
        <v>527</v>
      </c>
      <c r="J22" s="512">
        <v>0.05</v>
      </c>
      <c r="K22" s="513">
        <v>1</v>
      </c>
      <c r="L22" s="513">
        <v>1</v>
      </c>
      <c r="M22" s="513">
        <v>1</v>
      </c>
      <c r="N22" s="513">
        <v>1</v>
      </c>
      <c r="O22" s="513">
        <v>1</v>
      </c>
      <c r="P22" s="513">
        <v>1</v>
      </c>
      <c r="Q22" s="513">
        <v>1</v>
      </c>
      <c r="R22" s="513">
        <v>1</v>
      </c>
      <c r="S22" s="513">
        <v>1</v>
      </c>
      <c r="T22" s="513">
        <v>1</v>
      </c>
      <c r="U22" s="513">
        <v>1</v>
      </c>
      <c r="V22" s="513">
        <v>1</v>
      </c>
      <c r="W22" s="514" t="s">
        <v>508</v>
      </c>
      <c r="X22" s="1679"/>
      <c r="Y22" s="1679"/>
      <c r="Z22" s="515"/>
      <c r="AA22" s="41"/>
      <c r="AB22" s="41"/>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row>
    <row r="23" spans="2:188" s="1" customFormat="1" ht="27" customHeight="1" x14ac:dyDescent="0.35">
      <c r="B23" s="1676"/>
      <c r="C23" s="1675" t="s">
        <v>528</v>
      </c>
      <c r="D23" s="1698">
        <v>1</v>
      </c>
      <c r="E23" s="1700">
        <v>1</v>
      </c>
      <c r="F23" s="1704"/>
      <c r="G23" s="1676"/>
      <c r="H23" s="510">
        <v>10</v>
      </c>
      <c r="I23" s="511" t="s">
        <v>529</v>
      </c>
      <c r="J23" s="512">
        <v>0.1</v>
      </c>
      <c r="K23" s="513">
        <v>1</v>
      </c>
      <c r="L23" s="513">
        <v>1</v>
      </c>
      <c r="M23" s="513">
        <v>1</v>
      </c>
      <c r="N23" s="513">
        <v>1</v>
      </c>
      <c r="O23" s="513">
        <v>1</v>
      </c>
      <c r="P23" s="513">
        <v>1</v>
      </c>
      <c r="Q23" s="513">
        <v>1</v>
      </c>
      <c r="R23" s="513">
        <v>1</v>
      </c>
      <c r="S23" s="513">
        <v>1</v>
      </c>
      <c r="T23" s="513">
        <v>1</v>
      </c>
      <c r="U23" s="513">
        <v>1</v>
      </c>
      <c r="V23" s="513">
        <v>1</v>
      </c>
      <c r="W23" s="514" t="s">
        <v>508</v>
      </c>
      <c r="X23" s="1679"/>
      <c r="Y23" s="1679"/>
      <c r="Z23" s="515"/>
      <c r="AA23" s="41"/>
      <c r="AB23" s="41"/>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row>
    <row r="24" spans="2:188" s="1" customFormat="1" ht="29.5" customHeight="1" x14ac:dyDescent="0.35">
      <c r="B24" s="1676"/>
      <c r="C24" s="1677"/>
      <c r="D24" s="1699"/>
      <c r="E24" s="1701"/>
      <c r="F24" s="1704"/>
      <c r="G24" s="1676"/>
      <c r="H24" s="510">
        <v>11</v>
      </c>
      <c r="I24" s="511" t="s">
        <v>530</v>
      </c>
      <c r="J24" s="512">
        <v>0.13</v>
      </c>
      <c r="K24" s="513">
        <v>1</v>
      </c>
      <c r="L24" s="513">
        <v>1</v>
      </c>
      <c r="M24" s="513">
        <v>1</v>
      </c>
      <c r="N24" s="513">
        <v>1</v>
      </c>
      <c r="O24" s="513">
        <v>1</v>
      </c>
      <c r="P24" s="513">
        <v>1</v>
      </c>
      <c r="Q24" s="513">
        <v>1</v>
      </c>
      <c r="R24" s="513">
        <v>1</v>
      </c>
      <c r="S24" s="513">
        <v>1</v>
      </c>
      <c r="T24" s="513">
        <v>1</v>
      </c>
      <c r="U24" s="513">
        <v>1</v>
      </c>
      <c r="V24" s="513">
        <v>1</v>
      </c>
      <c r="W24" s="514" t="s">
        <v>508</v>
      </c>
      <c r="X24" s="1679"/>
      <c r="Y24" s="1679"/>
      <c r="Z24" s="515"/>
      <c r="AA24" s="41"/>
      <c r="AB24" s="41"/>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row>
    <row r="25" spans="2:188" s="1" customFormat="1" ht="36" customHeight="1" x14ac:dyDescent="0.35">
      <c r="B25" s="1676"/>
      <c r="C25" s="1702" t="s">
        <v>531</v>
      </c>
      <c r="D25" s="1698">
        <v>1</v>
      </c>
      <c r="E25" s="1703">
        <v>0</v>
      </c>
      <c r="F25" s="1704"/>
      <c r="G25" s="1676"/>
      <c r="H25" s="510">
        <v>12</v>
      </c>
      <c r="I25" s="511" t="s">
        <v>532</v>
      </c>
      <c r="J25" s="512">
        <v>0.08</v>
      </c>
      <c r="K25" s="513">
        <v>1</v>
      </c>
      <c r="L25" s="513">
        <v>1</v>
      </c>
      <c r="M25" s="513">
        <v>1</v>
      </c>
      <c r="N25" s="513">
        <v>1</v>
      </c>
      <c r="O25" s="513">
        <v>1</v>
      </c>
      <c r="P25" s="513">
        <v>1</v>
      </c>
      <c r="Q25" s="513">
        <v>1</v>
      </c>
      <c r="R25" s="513">
        <v>1</v>
      </c>
      <c r="S25" s="513">
        <v>1</v>
      </c>
      <c r="T25" s="513">
        <v>1</v>
      </c>
      <c r="U25" s="513">
        <v>1</v>
      </c>
      <c r="V25" s="513">
        <v>1</v>
      </c>
      <c r="W25" s="514" t="s">
        <v>508</v>
      </c>
      <c r="X25" s="1679"/>
      <c r="Y25" s="1679"/>
      <c r="Z25" s="526"/>
      <c r="AA25" s="41"/>
      <c r="AB25" s="41"/>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row>
    <row r="26" spans="2:188" s="1" customFormat="1" ht="50.5" customHeight="1" x14ac:dyDescent="0.35">
      <c r="B26" s="1676"/>
      <c r="C26" s="1702"/>
      <c r="D26" s="1699"/>
      <c r="E26" s="1703"/>
      <c r="F26" s="1704"/>
      <c r="G26" s="1676"/>
      <c r="H26" s="510">
        <v>13</v>
      </c>
      <c r="I26" s="511" t="s">
        <v>533</v>
      </c>
      <c r="J26" s="512">
        <v>0.05</v>
      </c>
      <c r="K26" s="513">
        <v>1</v>
      </c>
      <c r="L26" s="513">
        <v>1</v>
      </c>
      <c r="M26" s="513">
        <v>1</v>
      </c>
      <c r="N26" s="513">
        <v>1</v>
      </c>
      <c r="O26" s="513">
        <v>1</v>
      </c>
      <c r="P26" s="513">
        <v>1</v>
      </c>
      <c r="Q26" s="513">
        <v>1</v>
      </c>
      <c r="R26" s="513">
        <v>1</v>
      </c>
      <c r="S26" s="513">
        <v>1</v>
      </c>
      <c r="T26" s="513">
        <v>1</v>
      </c>
      <c r="U26" s="513">
        <v>1</v>
      </c>
      <c r="V26" s="513">
        <v>1</v>
      </c>
      <c r="W26" s="514" t="s">
        <v>504</v>
      </c>
      <c r="X26" s="1679"/>
      <c r="Y26" s="1679"/>
      <c r="Z26" s="527" t="s">
        <v>534</v>
      </c>
      <c r="AA26" s="528">
        <v>80000</v>
      </c>
      <c r="AB26" s="529"/>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row>
    <row r="27" spans="2:188" s="1" customFormat="1" ht="39.75" customHeight="1" x14ac:dyDescent="0.35">
      <c r="B27" s="1678" t="s">
        <v>535</v>
      </c>
      <c r="C27" s="1681" t="s">
        <v>536</v>
      </c>
      <c r="D27" s="1691" t="s">
        <v>195</v>
      </c>
      <c r="E27" s="531"/>
      <c r="F27" s="532">
        <v>0.15</v>
      </c>
      <c r="G27" s="1692" t="s">
        <v>537</v>
      </c>
      <c r="H27" s="510">
        <v>14</v>
      </c>
      <c r="I27" s="533" t="s">
        <v>26</v>
      </c>
      <c r="J27" s="534">
        <v>0.13</v>
      </c>
      <c r="K27" s="535"/>
      <c r="L27" s="535"/>
      <c r="M27" s="535"/>
      <c r="N27" s="535"/>
      <c r="O27" s="535"/>
      <c r="P27" s="535"/>
      <c r="Q27" s="536">
        <v>0.5</v>
      </c>
      <c r="R27" s="536">
        <v>1</v>
      </c>
      <c r="S27" s="535"/>
      <c r="T27" s="535"/>
      <c r="U27" s="535"/>
      <c r="V27" s="535"/>
      <c r="W27" s="1675" t="s">
        <v>504</v>
      </c>
      <c r="X27" s="1675" t="s">
        <v>137</v>
      </c>
      <c r="Y27" s="1678" t="s">
        <v>138</v>
      </c>
      <c r="Z27" s="537"/>
      <c r="AA27" s="71"/>
      <c r="AB27" s="538"/>
      <c r="AD27" s="2"/>
      <c r="AE27" s="2"/>
      <c r="AF27" s="2"/>
      <c r="AG27" s="2"/>
      <c r="AH27" s="2"/>
      <c r="AI27" s="2"/>
      <c r="AJ27" s="2"/>
      <c r="AK27" s="2"/>
    </row>
    <row r="28" spans="2:188" ht="39.75" customHeight="1" x14ac:dyDescent="0.35">
      <c r="B28" s="1679"/>
      <c r="C28" s="1681"/>
      <c r="D28" s="1691"/>
      <c r="E28" s="539"/>
      <c r="F28" s="539"/>
      <c r="G28" s="1693"/>
      <c r="H28" s="510">
        <v>15</v>
      </c>
      <c r="I28" s="533" t="s">
        <v>27</v>
      </c>
      <c r="J28" s="534">
        <v>0.1</v>
      </c>
      <c r="K28" s="535"/>
      <c r="L28" s="535"/>
      <c r="M28" s="535"/>
      <c r="N28" s="535"/>
      <c r="O28" s="535"/>
      <c r="P28" s="535"/>
      <c r="Q28" s="536">
        <v>0.5</v>
      </c>
      <c r="R28" s="536">
        <v>1</v>
      </c>
      <c r="S28" s="535"/>
      <c r="T28" s="535"/>
      <c r="U28" s="535"/>
      <c r="V28" s="535"/>
      <c r="W28" s="1676"/>
      <c r="X28" s="1676"/>
      <c r="Y28" s="1679"/>
      <c r="Z28" s="71"/>
      <c r="AA28" s="540"/>
      <c r="AB28" s="34"/>
      <c r="AC28" s="2"/>
      <c r="AD28" s="2"/>
      <c r="AE28" s="2"/>
      <c r="AF28" s="2"/>
      <c r="AG28" s="2"/>
      <c r="AH28" s="2"/>
      <c r="AI28" s="2"/>
    </row>
    <row r="29" spans="2:188" ht="39.75" customHeight="1" x14ac:dyDescent="0.35">
      <c r="B29" s="1679"/>
      <c r="C29" s="1681"/>
      <c r="D29" s="1691"/>
      <c r="E29" s="539"/>
      <c r="F29" s="539"/>
      <c r="G29" s="1693"/>
      <c r="H29" s="510">
        <v>16</v>
      </c>
      <c r="I29" s="533" t="s">
        <v>28</v>
      </c>
      <c r="J29" s="534">
        <v>0.1</v>
      </c>
      <c r="K29" s="535"/>
      <c r="L29" s="535"/>
      <c r="M29" s="535"/>
      <c r="N29" s="535"/>
      <c r="O29" s="535"/>
      <c r="P29" s="535"/>
      <c r="Q29" s="536">
        <v>0.5</v>
      </c>
      <c r="R29" s="536">
        <v>1</v>
      </c>
      <c r="S29" s="535"/>
      <c r="T29" s="535"/>
      <c r="U29" s="535"/>
      <c r="V29" s="535"/>
      <c r="W29" s="1676"/>
      <c r="X29" s="1676"/>
      <c r="Y29" s="1679"/>
      <c r="Z29" s="71"/>
      <c r="AA29" s="540"/>
      <c r="AB29" s="34"/>
      <c r="AC29" s="2"/>
      <c r="AD29" s="2"/>
      <c r="AE29" s="2"/>
      <c r="AF29" s="2"/>
      <c r="AG29" s="2"/>
      <c r="AH29" s="2"/>
      <c r="AI29" s="2"/>
    </row>
    <row r="30" spans="2:188" ht="39.75" customHeight="1" x14ac:dyDescent="0.35">
      <c r="B30" s="1679"/>
      <c r="C30" s="1681" t="s">
        <v>538</v>
      </c>
      <c r="D30" s="1682">
        <v>0.98</v>
      </c>
      <c r="E30" s="539"/>
      <c r="F30" s="539"/>
      <c r="G30" s="1693"/>
      <c r="H30" s="510">
        <v>17</v>
      </c>
      <c r="I30" s="533" t="s">
        <v>156</v>
      </c>
      <c r="J30" s="534">
        <v>0.15</v>
      </c>
      <c r="K30" s="535"/>
      <c r="L30" s="535"/>
      <c r="M30" s="535"/>
      <c r="N30" s="535"/>
      <c r="O30" s="535"/>
      <c r="P30" s="535"/>
      <c r="Q30" s="535"/>
      <c r="R30" s="535"/>
      <c r="S30" s="535"/>
      <c r="T30" s="535"/>
      <c r="U30" s="535"/>
      <c r="V30" s="536">
        <v>1</v>
      </c>
      <c r="W30" s="1676"/>
      <c r="X30" s="1676"/>
      <c r="Y30" s="1679"/>
      <c r="Z30" s="71"/>
      <c r="AA30" s="540"/>
      <c r="AB30" s="34"/>
      <c r="AC30" s="2"/>
      <c r="AD30" s="2"/>
      <c r="AE30" s="2"/>
      <c r="AF30" s="2"/>
      <c r="AG30" s="2"/>
      <c r="AH30" s="2"/>
      <c r="AI30" s="2"/>
    </row>
    <row r="31" spans="2:188" ht="39.75" customHeight="1" x14ac:dyDescent="0.35">
      <c r="B31" s="1679"/>
      <c r="C31" s="1681"/>
      <c r="D31" s="1682"/>
      <c r="E31" s="539"/>
      <c r="F31" s="539"/>
      <c r="G31" s="1693"/>
      <c r="H31" s="510">
        <v>18</v>
      </c>
      <c r="I31" s="533" t="s">
        <v>235</v>
      </c>
      <c r="J31" s="541">
        <v>0.02</v>
      </c>
      <c r="K31" s="536"/>
      <c r="L31" s="536"/>
      <c r="M31" s="536"/>
      <c r="N31" s="536"/>
      <c r="O31" s="536"/>
      <c r="P31" s="536"/>
      <c r="Q31" s="536"/>
      <c r="R31" s="536"/>
      <c r="S31" s="536"/>
      <c r="T31" s="536"/>
      <c r="U31" s="536"/>
      <c r="V31" s="536">
        <v>1</v>
      </c>
      <c r="W31" s="1676"/>
      <c r="X31" s="1676"/>
      <c r="Y31" s="1679"/>
      <c r="Z31" s="71"/>
      <c r="AA31" s="540"/>
      <c r="AB31" s="34"/>
      <c r="AC31" s="2"/>
      <c r="AD31" s="2"/>
      <c r="AE31" s="2"/>
      <c r="AF31" s="2"/>
      <c r="AG31" s="2"/>
      <c r="AH31" s="2"/>
      <c r="AI31" s="2"/>
    </row>
    <row r="32" spans="2:188" ht="39.75" customHeight="1" x14ac:dyDescent="0.35">
      <c r="B32" s="1679"/>
      <c r="C32" s="1678" t="s">
        <v>539</v>
      </c>
      <c r="D32" s="1683" t="s">
        <v>157</v>
      </c>
      <c r="E32" s="539"/>
      <c r="F32" s="539"/>
      <c r="G32" s="1693"/>
      <c r="H32" s="510">
        <v>19</v>
      </c>
      <c r="I32" s="533" t="s">
        <v>29</v>
      </c>
      <c r="J32" s="534">
        <v>0.1</v>
      </c>
      <c r="K32" s="542"/>
      <c r="L32" s="536"/>
      <c r="M32" s="536">
        <v>1</v>
      </c>
      <c r="N32" s="542"/>
      <c r="O32" s="536"/>
      <c r="P32" s="536">
        <v>1</v>
      </c>
      <c r="Q32" s="542"/>
      <c r="R32" s="536"/>
      <c r="S32" s="536">
        <v>1</v>
      </c>
      <c r="T32" s="542"/>
      <c r="U32" s="536"/>
      <c r="V32" s="536">
        <v>1</v>
      </c>
      <c r="W32" s="1676"/>
      <c r="X32" s="1676"/>
      <c r="Y32" s="1679"/>
      <c r="Z32" s="71"/>
      <c r="AA32" s="540"/>
      <c r="AB32" s="34"/>
      <c r="AC32" s="2"/>
      <c r="AD32" s="2"/>
      <c r="AE32" s="2"/>
      <c r="AF32" s="2"/>
      <c r="AG32" s="2"/>
      <c r="AH32" s="2"/>
      <c r="AI32" s="2"/>
    </row>
    <row r="33" spans="2:35" ht="39.65" customHeight="1" x14ac:dyDescent="0.35">
      <c r="B33" s="1679"/>
      <c r="C33" s="1680"/>
      <c r="D33" s="1684"/>
      <c r="E33" s="539"/>
      <c r="F33" s="539"/>
      <c r="G33" s="1693"/>
      <c r="H33" s="510">
        <v>20</v>
      </c>
      <c r="I33" s="422" t="s">
        <v>236</v>
      </c>
      <c r="J33" s="534">
        <v>0.05</v>
      </c>
      <c r="K33" s="542"/>
      <c r="L33" s="543"/>
      <c r="M33" s="543"/>
      <c r="N33" s="543"/>
      <c r="O33" s="536"/>
      <c r="P33" s="543"/>
      <c r="Q33" s="543"/>
      <c r="R33" s="543"/>
      <c r="S33" s="543"/>
      <c r="T33" s="543"/>
      <c r="U33" s="536">
        <v>1</v>
      </c>
      <c r="V33" s="543"/>
      <c r="W33" s="1676"/>
      <c r="X33" s="1676"/>
      <c r="Y33" s="1679"/>
      <c r="Z33" s="71"/>
      <c r="AA33" s="540"/>
      <c r="AB33" s="34"/>
      <c r="AC33" s="2"/>
      <c r="AD33" s="2"/>
      <c r="AE33" s="2"/>
      <c r="AF33" s="2"/>
      <c r="AG33" s="2"/>
      <c r="AH33" s="2"/>
      <c r="AI33" s="2"/>
    </row>
    <row r="34" spans="2:35" ht="39.75" customHeight="1" x14ac:dyDescent="0.35">
      <c r="B34" s="1679"/>
      <c r="C34" s="1685" t="s">
        <v>540</v>
      </c>
      <c r="D34" s="1688">
        <v>1</v>
      </c>
      <c r="E34" s="539"/>
      <c r="F34" s="539"/>
      <c r="G34" s="544"/>
      <c r="H34" s="510">
        <v>21</v>
      </c>
      <c r="I34" s="533" t="s">
        <v>30</v>
      </c>
      <c r="J34" s="534">
        <v>0.1</v>
      </c>
      <c r="K34" s="536">
        <v>1</v>
      </c>
      <c r="L34" s="536"/>
      <c r="M34" s="536"/>
      <c r="N34" s="536">
        <v>1</v>
      </c>
      <c r="O34" s="536"/>
      <c r="P34" s="536"/>
      <c r="Q34" s="536">
        <v>1</v>
      </c>
      <c r="R34" s="536"/>
      <c r="S34" s="536"/>
      <c r="T34" s="536">
        <v>1</v>
      </c>
      <c r="U34" s="536"/>
      <c r="V34" s="536"/>
      <c r="W34" s="1676"/>
      <c r="X34" s="1676"/>
      <c r="Y34" s="1679"/>
      <c r="Z34" s="71"/>
      <c r="AA34" s="540"/>
      <c r="AB34" s="34"/>
      <c r="AC34" s="2"/>
      <c r="AD34" s="2"/>
      <c r="AE34" s="2"/>
      <c r="AF34" s="2"/>
      <c r="AG34" s="2"/>
      <c r="AH34" s="2"/>
      <c r="AI34" s="2"/>
    </row>
    <row r="35" spans="2:35" ht="39.75" customHeight="1" x14ac:dyDescent="0.35">
      <c r="B35" s="1679"/>
      <c r="C35" s="1686"/>
      <c r="D35" s="1689"/>
      <c r="E35" s="539"/>
      <c r="F35" s="539"/>
      <c r="G35" s="544"/>
      <c r="H35" s="510">
        <v>22</v>
      </c>
      <c r="I35" s="533" t="s">
        <v>179</v>
      </c>
      <c r="J35" s="545">
        <v>0.1</v>
      </c>
      <c r="K35" s="536">
        <v>1</v>
      </c>
      <c r="L35" s="536"/>
      <c r="M35" s="536"/>
      <c r="N35" s="536">
        <v>1</v>
      </c>
      <c r="O35" s="536"/>
      <c r="P35" s="536"/>
      <c r="Q35" s="536">
        <v>1</v>
      </c>
      <c r="R35" s="536"/>
      <c r="S35" s="536"/>
      <c r="T35" s="536">
        <v>1</v>
      </c>
      <c r="U35" s="536"/>
      <c r="V35" s="536"/>
      <c r="W35" s="1676"/>
      <c r="X35" s="1676"/>
      <c r="Y35" s="1679"/>
      <c r="Z35" s="71"/>
      <c r="AA35" s="540"/>
      <c r="AB35" s="34"/>
      <c r="AC35" s="2"/>
      <c r="AD35" s="2"/>
      <c r="AE35" s="2"/>
      <c r="AF35" s="2"/>
      <c r="AG35" s="2"/>
      <c r="AH35" s="2"/>
      <c r="AI35" s="2"/>
    </row>
    <row r="36" spans="2:35" ht="39.75" customHeight="1" x14ac:dyDescent="0.35">
      <c r="B36" s="1680"/>
      <c r="C36" s="1687"/>
      <c r="D36" s="1690"/>
      <c r="E36" s="546"/>
      <c r="F36" s="546"/>
      <c r="G36" s="547"/>
      <c r="H36" s="510">
        <v>23</v>
      </c>
      <c r="I36" s="221" t="s">
        <v>180</v>
      </c>
      <c r="J36" s="548">
        <v>0.15</v>
      </c>
      <c r="K36" s="536">
        <v>1</v>
      </c>
      <c r="L36" s="536"/>
      <c r="M36" s="542"/>
      <c r="N36" s="536">
        <v>1</v>
      </c>
      <c r="O36" s="536"/>
      <c r="P36" s="542"/>
      <c r="Q36" s="536">
        <v>1</v>
      </c>
      <c r="R36" s="536"/>
      <c r="S36" s="542"/>
      <c r="T36" s="536">
        <v>1</v>
      </c>
      <c r="U36" s="536"/>
      <c r="V36" s="542"/>
      <c r="W36" s="1677"/>
      <c r="X36" s="1677"/>
      <c r="Y36" s="1680"/>
      <c r="Z36" s="71"/>
      <c r="AA36" s="540"/>
      <c r="AB36" s="549"/>
      <c r="AC36" s="2"/>
      <c r="AD36" s="2"/>
      <c r="AE36" s="2"/>
      <c r="AF36" s="2"/>
      <c r="AG36" s="2"/>
      <c r="AH36" s="2"/>
      <c r="AI36" s="2"/>
    </row>
    <row r="37" spans="2:35" ht="16" thickBot="1" x14ac:dyDescent="0.4">
      <c r="AA37" s="551">
        <f>SUM(AA14:AA22,AA24:AA32)</f>
        <v>98000</v>
      </c>
      <c r="AB37" s="2"/>
      <c r="AC37" s="2"/>
      <c r="AD37" s="2"/>
      <c r="AE37" s="2"/>
      <c r="AF37" s="2"/>
      <c r="AG37" s="2"/>
      <c r="AH37" s="2"/>
      <c r="AI37" s="2"/>
    </row>
    <row r="38" spans="2:35" s="1" customFormat="1" ht="16" thickTop="1" x14ac:dyDescent="0.35">
      <c r="I38" s="8"/>
      <c r="J38" s="504"/>
      <c r="K38" s="8"/>
      <c r="L38" s="8"/>
      <c r="M38" s="8"/>
      <c r="N38" s="8"/>
      <c r="O38" s="8"/>
      <c r="P38" s="8"/>
      <c r="Q38" s="8"/>
      <c r="R38" s="8"/>
      <c r="S38" s="8"/>
      <c r="T38" s="8"/>
    </row>
    <row r="39" spans="2:35" s="1" customFormat="1" x14ac:dyDescent="0.35">
      <c r="I39" s="8"/>
      <c r="J39" s="504"/>
      <c r="K39" s="8"/>
      <c r="L39" s="8"/>
      <c r="M39" s="8"/>
      <c r="N39" s="8"/>
      <c r="O39" s="8"/>
      <c r="P39" s="8"/>
      <c r="Q39" s="8"/>
      <c r="R39" s="8"/>
      <c r="S39" s="8"/>
      <c r="T39" s="8"/>
    </row>
    <row r="40" spans="2:35" s="1" customFormat="1" x14ac:dyDescent="0.35">
      <c r="I40" s="8"/>
      <c r="J40" s="504"/>
      <c r="K40" s="8"/>
      <c r="L40" s="8"/>
      <c r="M40" s="8"/>
      <c r="N40" s="8"/>
      <c r="O40" s="8"/>
      <c r="P40" s="8"/>
      <c r="Q40" s="8"/>
      <c r="R40" s="8"/>
      <c r="S40" s="8"/>
      <c r="T40" s="8"/>
    </row>
    <row r="41" spans="2:35" s="1" customFormat="1" x14ac:dyDescent="0.35">
      <c r="I41" s="8"/>
      <c r="J41" s="504"/>
      <c r="K41" s="8"/>
      <c r="L41" s="8"/>
      <c r="M41" s="8"/>
      <c r="N41" s="8"/>
      <c r="O41" s="8"/>
      <c r="P41" s="8"/>
      <c r="Q41" s="8"/>
      <c r="R41" s="8"/>
      <c r="S41" s="8"/>
      <c r="T41" s="8"/>
    </row>
    <row r="42" spans="2:35" s="1" customFormat="1" x14ac:dyDescent="0.35">
      <c r="I42" s="8"/>
      <c r="J42" s="504"/>
      <c r="K42" s="8"/>
      <c r="L42" s="8"/>
      <c r="M42" s="8"/>
      <c r="N42" s="8"/>
      <c r="O42" s="8"/>
      <c r="P42" s="8"/>
      <c r="Q42" s="8"/>
      <c r="R42" s="8"/>
      <c r="S42" s="8"/>
      <c r="T42" s="8"/>
    </row>
    <row r="43" spans="2:35" s="1" customFormat="1" x14ac:dyDescent="0.35">
      <c r="I43" s="8"/>
      <c r="J43" s="504"/>
      <c r="K43" s="8"/>
      <c r="L43" s="8"/>
      <c r="M43" s="8"/>
      <c r="N43" s="8"/>
      <c r="O43" s="8"/>
      <c r="P43" s="8"/>
      <c r="Q43" s="8"/>
      <c r="R43" s="8"/>
      <c r="S43" s="8"/>
      <c r="T43" s="8"/>
    </row>
    <row r="44" spans="2:35" s="1" customFormat="1" x14ac:dyDescent="0.35">
      <c r="I44" s="8"/>
      <c r="J44" s="504"/>
      <c r="K44" s="8"/>
      <c r="L44" s="8"/>
      <c r="M44" s="8"/>
      <c r="N44" s="8"/>
      <c r="O44" s="8"/>
      <c r="P44" s="8"/>
      <c r="Q44" s="8"/>
      <c r="R44" s="8"/>
      <c r="S44" s="8"/>
      <c r="T44" s="8"/>
    </row>
    <row r="45" spans="2:35" s="1" customFormat="1" x14ac:dyDescent="0.35">
      <c r="I45" s="8"/>
      <c r="J45" s="504"/>
      <c r="K45" s="8"/>
      <c r="L45" s="8"/>
      <c r="M45" s="8"/>
      <c r="N45" s="8"/>
      <c r="O45" s="8"/>
      <c r="P45" s="8"/>
      <c r="Q45" s="8"/>
      <c r="R45" s="8"/>
      <c r="S45" s="8"/>
      <c r="T45" s="8"/>
    </row>
    <row r="46" spans="2:35" s="1" customFormat="1" x14ac:dyDescent="0.35">
      <c r="I46" s="8"/>
      <c r="J46" s="504"/>
      <c r="K46" s="8"/>
      <c r="L46" s="8"/>
      <c r="M46" s="8"/>
      <c r="N46" s="8"/>
      <c r="O46" s="8"/>
      <c r="P46" s="8"/>
      <c r="Q46" s="8"/>
      <c r="R46" s="8"/>
      <c r="S46" s="8"/>
      <c r="T46" s="8"/>
    </row>
    <row r="47" spans="2:35" s="1" customFormat="1" x14ac:dyDescent="0.35">
      <c r="I47" s="8"/>
      <c r="J47" s="504"/>
      <c r="K47" s="8"/>
      <c r="L47" s="8"/>
      <c r="M47" s="8"/>
      <c r="N47" s="8"/>
      <c r="O47" s="8"/>
      <c r="P47" s="8"/>
      <c r="Q47" s="8"/>
      <c r="R47" s="8"/>
      <c r="S47" s="8"/>
      <c r="T47" s="8"/>
    </row>
    <row r="48" spans="2:35" s="1" customFormat="1" x14ac:dyDescent="0.35">
      <c r="I48" s="8"/>
      <c r="J48" s="504"/>
      <c r="K48" s="8"/>
      <c r="L48" s="8"/>
      <c r="M48" s="8"/>
      <c r="N48" s="8"/>
      <c r="O48" s="8"/>
      <c r="P48" s="8"/>
      <c r="Q48" s="8"/>
      <c r="R48" s="8"/>
      <c r="S48" s="8"/>
      <c r="T48" s="8"/>
    </row>
    <row r="49" spans="9:20" s="1" customFormat="1" x14ac:dyDescent="0.35">
      <c r="I49" s="8"/>
      <c r="J49" s="504"/>
      <c r="K49" s="8"/>
      <c r="L49" s="8"/>
      <c r="M49" s="8"/>
      <c r="N49" s="8"/>
      <c r="O49" s="8"/>
      <c r="P49" s="8"/>
      <c r="Q49" s="8"/>
      <c r="R49" s="8"/>
      <c r="S49" s="8"/>
      <c r="T49" s="8"/>
    </row>
    <row r="50" spans="9:20" s="1" customFormat="1" x14ac:dyDescent="0.35">
      <c r="I50" s="8"/>
      <c r="J50" s="504"/>
      <c r="K50" s="8"/>
      <c r="L50" s="8"/>
      <c r="M50" s="8"/>
      <c r="N50" s="8"/>
      <c r="O50" s="8"/>
      <c r="P50" s="8"/>
      <c r="Q50" s="8"/>
      <c r="R50" s="8"/>
      <c r="S50" s="8"/>
      <c r="T50" s="8"/>
    </row>
    <row r="51" spans="9:20" s="1" customFormat="1" x14ac:dyDescent="0.35">
      <c r="I51" s="8"/>
      <c r="J51" s="504"/>
      <c r="K51" s="8"/>
      <c r="L51" s="8"/>
      <c r="M51" s="8"/>
      <c r="N51" s="8"/>
      <c r="O51" s="8"/>
      <c r="P51" s="8"/>
      <c r="Q51" s="8"/>
      <c r="R51" s="8"/>
      <c r="S51" s="8"/>
      <c r="T51" s="8"/>
    </row>
    <row r="52" spans="9:20" s="1" customFormat="1" x14ac:dyDescent="0.35">
      <c r="I52" s="8"/>
      <c r="J52" s="504"/>
      <c r="K52" s="8"/>
      <c r="L52" s="8"/>
      <c r="M52" s="8"/>
      <c r="N52" s="8"/>
      <c r="O52" s="8"/>
      <c r="P52" s="8"/>
      <c r="Q52" s="8"/>
      <c r="R52" s="8"/>
      <c r="S52" s="8"/>
      <c r="T52" s="8"/>
    </row>
    <row r="53" spans="9:20" s="1" customFormat="1" x14ac:dyDescent="0.35">
      <c r="I53" s="8"/>
      <c r="J53" s="504"/>
      <c r="K53" s="8"/>
      <c r="L53" s="8"/>
      <c r="M53" s="8"/>
      <c r="N53" s="8"/>
      <c r="O53" s="8"/>
      <c r="P53" s="8"/>
      <c r="Q53" s="8"/>
      <c r="R53" s="8"/>
      <c r="S53" s="8"/>
      <c r="T53" s="8"/>
    </row>
    <row r="54" spans="9:20" s="1" customFormat="1" x14ac:dyDescent="0.35">
      <c r="I54" s="8"/>
      <c r="J54" s="504"/>
      <c r="K54" s="8"/>
      <c r="L54" s="8"/>
      <c r="M54" s="8"/>
      <c r="N54" s="8"/>
      <c r="O54" s="8"/>
      <c r="P54" s="8"/>
      <c r="Q54" s="8"/>
      <c r="R54" s="8"/>
      <c r="S54" s="8"/>
      <c r="T54" s="8"/>
    </row>
    <row r="55" spans="9:20" s="1" customFormat="1" x14ac:dyDescent="0.35">
      <c r="I55" s="8"/>
      <c r="J55" s="504"/>
      <c r="K55" s="8"/>
      <c r="L55" s="8"/>
      <c r="M55" s="8"/>
      <c r="N55" s="8"/>
      <c r="O55" s="8"/>
      <c r="P55" s="8"/>
      <c r="Q55" s="8"/>
      <c r="R55" s="8"/>
      <c r="S55" s="8"/>
      <c r="T55" s="8"/>
    </row>
    <row r="56" spans="9:20" s="1" customFormat="1" x14ac:dyDescent="0.35">
      <c r="I56" s="8"/>
      <c r="J56" s="504"/>
      <c r="K56" s="8"/>
      <c r="L56" s="8"/>
      <c r="M56" s="8"/>
      <c r="N56" s="8"/>
      <c r="O56" s="8"/>
      <c r="P56" s="8"/>
      <c r="Q56" s="8"/>
      <c r="R56" s="8"/>
      <c r="S56" s="8"/>
      <c r="T56" s="8"/>
    </row>
    <row r="57" spans="9:20" s="1" customFormat="1" x14ac:dyDescent="0.35">
      <c r="I57" s="8"/>
      <c r="J57" s="504"/>
      <c r="K57" s="8"/>
      <c r="L57" s="8"/>
      <c r="M57" s="8"/>
      <c r="N57" s="8"/>
      <c r="O57" s="8"/>
      <c r="P57" s="8"/>
      <c r="Q57" s="8"/>
      <c r="R57" s="8"/>
      <c r="S57" s="8"/>
      <c r="T57" s="8"/>
    </row>
    <row r="58" spans="9:20" s="1" customFormat="1" x14ac:dyDescent="0.35">
      <c r="I58" s="8"/>
      <c r="J58" s="504"/>
      <c r="K58" s="8"/>
      <c r="L58" s="8"/>
      <c r="M58" s="8"/>
      <c r="N58" s="8"/>
      <c r="O58" s="8"/>
      <c r="P58" s="8"/>
      <c r="Q58" s="8"/>
      <c r="R58" s="8"/>
      <c r="S58" s="8"/>
      <c r="T58" s="8"/>
    </row>
    <row r="59" spans="9:20" s="1" customFormat="1" x14ac:dyDescent="0.35">
      <c r="I59" s="8"/>
      <c r="J59" s="504"/>
      <c r="K59" s="8"/>
      <c r="L59" s="8"/>
      <c r="M59" s="8"/>
      <c r="N59" s="8"/>
      <c r="O59" s="8"/>
      <c r="P59" s="8"/>
      <c r="Q59" s="8"/>
      <c r="R59" s="8"/>
      <c r="S59" s="8"/>
      <c r="T59" s="8"/>
    </row>
    <row r="60" spans="9:20" s="1" customFormat="1" x14ac:dyDescent="0.35">
      <c r="I60" s="8"/>
      <c r="J60" s="504"/>
      <c r="K60" s="8"/>
      <c r="L60" s="8"/>
      <c r="M60" s="8"/>
      <c r="N60" s="8"/>
      <c r="O60" s="8"/>
      <c r="P60" s="8"/>
      <c r="Q60" s="8"/>
      <c r="R60" s="8"/>
      <c r="S60" s="8"/>
      <c r="T60" s="8"/>
    </row>
    <row r="61" spans="9:20" s="1" customFormat="1" x14ac:dyDescent="0.35">
      <c r="I61" s="8"/>
      <c r="J61" s="504"/>
      <c r="K61" s="8"/>
      <c r="L61" s="8"/>
      <c r="M61" s="8"/>
      <c r="N61" s="8"/>
      <c r="O61" s="8"/>
      <c r="P61" s="8"/>
      <c r="Q61" s="8"/>
      <c r="R61" s="8"/>
      <c r="S61" s="8"/>
      <c r="T61" s="8"/>
    </row>
    <row r="62" spans="9:20" s="1" customFormat="1" x14ac:dyDescent="0.35">
      <c r="I62" s="8"/>
      <c r="J62" s="504"/>
      <c r="K62" s="8"/>
      <c r="L62" s="8"/>
      <c r="M62" s="8"/>
      <c r="N62" s="8"/>
      <c r="O62" s="8"/>
      <c r="P62" s="8"/>
      <c r="Q62" s="8"/>
      <c r="R62" s="8"/>
      <c r="S62" s="8"/>
      <c r="T62" s="8"/>
    </row>
    <row r="63" spans="9:20" s="1" customFormat="1" x14ac:dyDescent="0.35">
      <c r="I63" s="8"/>
      <c r="J63" s="504"/>
      <c r="K63" s="8"/>
      <c r="L63" s="8"/>
      <c r="M63" s="8"/>
      <c r="N63" s="8"/>
      <c r="O63" s="8"/>
      <c r="P63" s="8"/>
      <c r="Q63" s="8"/>
      <c r="R63" s="8"/>
      <c r="S63" s="8"/>
      <c r="T63" s="8"/>
    </row>
    <row r="64" spans="9:20" s="1" customFormat="1" x14ac:dyDescent="0.35">
      <c r="I64" s="8"/>
      <c r="J64" s="504"/>
      <c r="K64" s="8"/>
      <c r="L64" s="8"/>
      <c r="M64" s="8"/>
      <c r="N64" s="8"/>
      <c r="O64" s="8"/>
      <c r="P64" s="8"/>
      <c r="Q64" s="8"/>
      <c r="R64" s="8"/>
      <c r="S64" s="8"/>
      <c r="T64" s="8"/>
    </row>
    <row r="65" spans="9:20" s="1" customFormat="1" x14ac:dyDescent="0.35">
      <c r="I65" s="8"/>
      <c r="J65" s="504"/>
      <c r="K65" s="8"/>
      <c r="L65" s="8"/>
      <c r="M65" s="8"/>
      <c r="N65" s="8"/>
      <c r="O65" s="8"/>
      <c r="P65" s="8"/>
      <c r="Q65" s="8"/>
      <c r="R65" s="8"/>
      <c r="S65" s="8"/>
      <c r="T65" s="8"/>
    </row>
    <row r="66" spans="9:20" s="1" customFormat="1" x14ac:dyDescent="0.35">
      <c r="I66" s="8"/>
      <c r="J66" s="504"/>
      <c r="K66" s="8"/>
      <c r="L66" s="8"/>
      <c r="M66" s="8"/>
      <c r="N66" s="8"/>
      <c r="O66" s="8"/>
      <c r="P66" s="8"/>
      <c r="Q66" s="8"/>
      <c r="R66" s="8"/>
      <c r="S66" s="8"/>
      <c r="T66" s="8"/>
    </row>
    <row r="67" spans="9:20" s="1" customFormat="1" x14ac:dyDescent="0.35">
      <c r="I67" s="8"/>
      <c r="J67" s="504"/>
      <c r="K67" s="8"/>
      <c r="L67" s="8"/>
      <c r="M67" s="8"/>
      <c r="N67" s="8"/>
      <c r="O67" s="8"/>
      <c r="P67" s="8"/>
      <c r="Q67" s="8"/>
      <c r="R67" s="8"/>
      <c r="S67" s="8"/>
      <c r="T67" s="8"/>
    </row>
    <row r="68" spans="9:20" s="1" customFormat="1" x14ac:dyDescent="0.35">
      <c r="I68" s="8"/>
      <c r="J68" s="504"/>
      <c r="K68" s="8"/>
      <c r="L68" s="8"/>
      <c r="M68" s="8"/>
      <c r="N68" s="8"/>
      <c r="O68" s="8"/>
      <c r="P68" s="8"/>
      <c r="Q68" s="8"/>
      <c r="R68" s="8"/>
      <c r="S68" s="8"/>
      <c r="T68" s="8"/>
    </row>
    <row r="69" spans="9:20" s="1" customFormat="1" x14ac:dyDescent="0.35">
      <c r="I69" s="8"/>
      <c r="J69" s="504"/>
      <c r="K69" s="8"/>
      <c r="L69" s="8"/>
      <c r="M69" s="8"/>
      <c r="N69" s="8"/>
      <c r="O69" s="8"/>
      <c r="P69" s="8"/>
      <c r="Q69" s="8"/>
      <c r="R69" s="8"/>
      <c r="S69" s="8"/>
      <c r="T69" s="8"/>
    </row>
    <row r="70" spans="9:20" s="1" customFormat="1" x14ac:dyDescent="0.35">
      <c r="I70" s="8"/>
      <c r="J70" s="504"/>
      <c r="K70" s="8"/>
      <c r="L70" s="8"/>
      <c r="M70" s="8"/>
      <c r="N70" s="8"/>
      <c r="O70" s="8"/>
      <c r="P70" s="8"/>
      <c r="Q70" s="8"/>
      <c r="R70" s="8"/>
      <c r="S70" s="8"/>
      <c r="T70" s="8"/>
    </row>
    <row r="71" spans="9:20" s="1" customFormat="1" x14ac:dyDescent="0.35">
      <c r="I71" s="8"/>
      <c r="J71" s="504"/>
      <c r="K71" s="8"/>
      <c r="L71" s="8"/>
      <c r="M71" s="8"/>
      <c r="N71" s="8"/>
      <c r="O71" s="8"/>
      <c r="P71" s="8"/>
      <c r="Q71" s="8"/>
      <c r="R71" s="8"/>
      <c r="S71" s="8"/>
      <c r="T71" s="8"/>
    </row>
    <row r="72" spans="9:20" s="1" customFormat="1" x14ac:dyDescent="0.35">
      <c r="I72" s="8"/>
      <c r="J72" s="504"/>
      <c r="K72" s="8"/>
      <c r="L72" s="8"/>
      <c r="M72" s="8"/>
      <c r="N72" s="8"/>
      <c r="O72" s="8"/>
      <c r="P72" s="8"/>
      <c r="Q72" s="8"/>
      <c r="R72" s="8"/>
      <c r="S72" s="8"/>
      <c r="T72" s="8"/>
    </row>
    <row r="73" spans="9:20" s="1" customFormat="1" x14ac:dyDescent="0.35">
      <c r="I73" s="8"/>
      <c r="J73" s="504"/>
      <c r="K73" s="8"/>
      <c r="L73" s="8"/>
      <c r="M73" s="8"/>
      <c r="N73" s="8"/>
      <c r="O73" s="8"/>
      <c r="P73" s="8"/>
      <c r="Q73" s="8"/>
      <c r="R73" s="8"/>
      <c r="S73" s="8"/>
      <c r="T73" s="8"/>
    </row>
    <row r="74" spans="9:20" s="1" customFormat="1" x14ac:dyDescent="0.35">
      <c r="I74" s="8"/>
      <c r="J74" s="504"/>
      <c r="K74" s="8"/>
      <c r="L74" s="8"/>
      <c r="M74" s="8"/>
      <c r="N74" s="8"/>
      <c r="O74" s="8"/>
      <c r="P74" s="8"/>
      <c r="Q74" s="8"/>
      <c r="R74" s="8"/>
      <c r="S74" s="8"/>
      <c r="T74" s="8"/>
    </row>
    <row r="75" spans="9:20" s="1" customFormat="1" x14ac:dyDescent="0.35">
      <c r="I75" s="8"/>
      <c r="J75" s="504"/>
      <c r="K75" s="8"/>
      <c r="L75" s="8"/>
      <c r="M75" s="8"/>
      <c r="N75" s="8"/>
      <c r="O75" s="8"/>
      <c r="P75" s="8"/>
      <c r="Q75" s="8"/>
      <c r="R75" s="8"/>
      <c r="S75" s="8"/>
      <c r="T75" s="8"/>
    </row>
    <row r="76" spans="9:20" s="1" customFormat="1" x14ac:dyDescent="0.35">
      <c r="I76" s="8"/>
      <c r="J76" s="504"/>
      <c r="K76" s="8"/>
      <c r="L76" s="8"/>
      <c r="M76" s="8"/>
      <c r="N76" s="8"/>
      <c r="O76" s="8"/>
      <c r="P76" s="8"/>
      <c r="Q76" s="8"/>
      <c r="R76" s="8"/>
      <c r="S76" s="8"/>
      <c r="T76" s="8"/>
    </row>
    <row r="77" spans="9:20" s="1" customFormat="1" x14ac:dyDescent="0.35">
      <c r="I77" s="8"/>
      <c r="J77" s="504"/>
      <c r="K77" s="8"/>
      <c r="L77" s="8"/>
      <c r="M77" s="8"/>
      <c r="N77" s="8"/>
      <c r="O77" s="8"/>
      <c r="P77" s="8"/>
      <c r="Q77" s="8"/>
      <c r="R77" s="8"/>
      <c r="S77" s="8"/>
      <c r="T77" s="8"/>
    </row>
    <row r="78" spans="9:20" s="1" customFormat="1" x14ac:dyDescent="0.35">
      <c r="I78" s="8"/>
      <c r="J78" s="504"/>
      <c r="K78" s="8"/>
      <c r="L78" s="8"/>
      <c r="M78" s="8"/>
      <c r="N78" s="8"/>
      <c r="O78" s="8"/>
      <c r="P78" s="8"/>
      <c r="Q78" s="8"/>
      <c r="R78" s="8"/>
      <c r="S78" s="8"/>
      <c r="T78" s="8"/>
    </row>
    <row r="79" spans="9:20" s="1" customFormat="1" x14ac:dyDescent="0.35">
      <c r="I79" s="8"/>
      <c r="J79" s="504"/>
      <c r="K79" s="8"/>
      <c r="L79" s="8"/>
      <c r="M79" s="8"/>
      <c r="N79" s="8"/>
      <c r="O79" s="8"/>
      <c r="P79" s="8"/>
      <c r="Q79" s="8"/>
      <c r="R79" s="8"/>
      <c r="S79" s="8"/>
      <c r="T79" s="8"/>
    </row>
    <row r="80" spans="9:20" s="1" customFormat="1" x14ac:dyDescent="0.35">
      <c r="I80" s="8"/>
      <c r="J80" s="504"/>
      <c r="K80" s="8"/>
      <c r="L80" s="8"/>
      <c r="M80" s="8"/>
      <c r="N80" s="8"/>
      <c r="O80" s="8"/>
      <c r="P80" s="8"/>
      <c r="Q80" s="8"/>
      <c r="R80" s="8"/>
      <c r="S80" s="8"/>
      <c r="T80" s="8"/>
    </row>
    <row r="81" spans="9:20" s="1" customFormat="1" x14ac:dyDescent="0.35">
      <c r="I81" s="8"/>
      <c r="J81" s="504"/>
      <c r="K81" s="8"/>
      <c r="L81" s="8"/>
      <c r="M81" s="8"/>
      <c r="N81" s="8"/>
      <c r="O81" s="8"/>
      <c r="P81" s="8"/>
      <c r="Q81" s="8"/>
      <c r="R81" s="8"/>
      <c r="S81" s="8"/>
      <c r="T81" s="8"/>
    </row>
    <row r="82" spans="9:20" s="1" customFormat="1" x14ac:dyDescent="0.35">
      <c r="I82" s="8"/>
      <c r="J82" s="504"/>
      <c r="K82" s="8"/>
      <c r="L82" s="8"/>
      <c r="M82" s="8"/>
      <c r="N82" s="8"/>
      <c r="O82" s="8"/>
      <c r="P82" s="8"/>
      <c r="Q82" s="8"/>
      <c r="R82" s="8"/>
      <c r="S82" s="8"/>
      <c r="T82" s="8"/>
    </row>
    <row r="83" spans="9:20" s="1" customFormat="1" x14ac:dyDescent="0.35">
      <c r="I83" s="8"/>
      <c r="J83" s="504"/>
      <c r="K83" s="8"/>
      <c r="L83" s="8"/>
      <c r="M83" s="8"/>
      <c r="N83" s="8"/>
      <c r="O83" s="8"/>
      <c r="P83" s="8"/>
      <c r="Q83" s="8"/>
      <c r="R83" s="8"/>
      <c r="S83" s="8"/>
      <c r="T83" s="8"/>
    </row>
    <row r="84" spans="9:20" s="1" customFormat="1" x14ac:dyDescent="0.35">
      <c r="I84" s="8"/>
      <c r="J84" s="504"/>
      <c r="K84" s="8"/>
      <c r="L84" s="8"/>
      <c r="M84" s="8"/>
      <c r="N84" s="8"/>
      <c r="O84" s="8"/>
      <c r="P84" s="8"/>
      <c r="Q84" s="8"/>
      <c r="R84" s="8"/>
      <c r="S84" s="8"/>
      <c r="T84" s="8"/>
    </row>
    <row r="85" spans="9:20" s="1" customFormat="1" x14ac:dyDescent="0.35">
      <c r="I85" s="8"/>
      <c r="J85" s="504"/>
      <c r="K85" s="8"/>
      <c r="L85" s="8"/>
      <c r="M85" s="8"/>
      <c r="N85" s="8"/>
      <c r="O85" s="8"/>
      <c r="P85" s="8"/>
      <c r="Q85" s="8"/>
      <c r="R85" s="8"/>
      <c r="S85" s="8"/>
      <c r="T85" s="8"/>
    </row>
    <row r="86" spans="9:20" s="1" customFormat="1" x14ac:dyDescent="0.35">
      <c r="I86" s="8"/>
      <c r="J86" s="504"/>
      <c r="K86" s="8"/>
      <c r="L86" s="8"/>
      <c r="M86" s="8"/>
      <c r="N86" s="8"/>
      <c r="O86" s="8"/>
      <c r="P86" s="8"/>
      <c r="Q86" s="8"/>
      <c r="R86" s="8"/>
      <c r="S86" s="8"/>
      <c r="T86" s="8"/>
    </row>
    <row r="87" spans="9:20" s="1" customFormat="1" x14ac:dyDescent="0.35">
      <c r="I87" s="8"/>
      <c r="J87" s="504"/>
      <c r="K87" s="8"/>
      <c r="L87" s="8"/>
      <c r="M87" s="8"/>
      <c r="N87" s="8"/>
      <c r="O87" s="8"/>
      <c r="P87" s="8"/>
      <c r="Q87" s="8"/>
      <c r="R87" s="8"/>
      <c r="S87" s="8"/>
      <c r="T87" s="8"/>
    </row>
    <row r="88" spans="9:20" s="1" customFormat="1" x14ac:dyDescent="0.35">
      <c r="I88" s="8"/>
      <c r="J88" s="504"/>
      <c r="K88" s="8"/>
      <c r="L88" s="8"/>
      <c r="M88" s="8"/>
      <c r="N88" s="8"/>
      <c r="O88" s="8"/>
      <c r="P88" s="8"/>
      <c r="Q88" s="8"/>
      <c r="R88" s="8"/>
      <c r="S88" s="8"/>
      <c r="T88" s="8"/>
    </row>
    <row r="89" spans="9:20" s="1" customFormat="1" x14ac:dyDescent="0.35">
      <c r="I89" s="8"/>
      <c r="J89" s="504"/>
      <c r="K89" s="8"/>
      <c r="L89" s="8"/>
      <c r="M89" s="8"/>
      <c r="N89" s="8"/>
      <c r="O89" s="8"/>
      <c r="P89" s="8"/>
      <c r="Q89" s="8"/>
      <c r="R89" s="8"/>
      <c r="S89" s="8"/>
      <c r="T89" s="8"/>
    </row>
    <row r="90" spans="9:20" s="1" customFormat="1" x14ac:dyDescent="0.35">
      <c r="I90" s="8"/>
      <c r="J90" s="504"/>
      <c r="K90" s="8"/>
      <c r="L90" s="8"/>
      <c r="M90" s="8"/>
      <c r="N90" s="8"/>
      <c r="O90" s="8"/>
      <c r="P90" s="8"/>
      <c r="Q90" s="8"/>
      <c r="R90" s="8"/>
      <c r="S90" s="8"/>
      <c r="T90" s="8"/>
    </row>
    <row r="91" spans="9:20" s="1" customFormat="1" x14ac:dyDescent="0.35">
      <c r="I91" s="8"/>
      <c r="J91" s="504"/>
      <c r="K91" s="8"/>
      <c r="L91" s="8"/>
      <c r="M91" s="8"/>
      <c r="N91" s="8"/>
      <c r="O91" s="8"/>
      <c r="P91" s="8"/>
      <c r="Q91" s="8"/>
      <c r="R91" s="8"/>
      <c r="S91" s="8"/>
      <c r="T91" s="8"/>
    </row>
    <row r="92" spans="9:20" s="1" customFormat="1" x14ac:dyDescent="0.35">
      <c r="I92" s="8"/>
      <c r="J92" s="504"/>
      <c r="K92" s="8"/>
      <c r="L92" s="8"/>
      <c r="M92" s="8"/>
      <c r="N92" s="8"/>
      <c r="O92" s="8"/>
      <c r="P92" s="8"/>
      <c r="Q92" s="8"/>
      <c r="R92" s="8"/>
      <c r="S92" s="8"/>
      <c r="T92" s="8"/>
    </row>
    <row r="93" spans="9:20" s="1" customFormat="1" x14ac:dyDescent="0.35">
      <c r="I93" s="8"/>
      <c r="J93" s="504"/>
      <c r="K93" s="8"/>
      <c r="L93" s="8"/>
      <c r="M93" s="8"/>
      <c r="N93" s="8"/>
      <c r="O93" s="8"/>
      <c r="P93" s="8"/>
      <c r="Q93" s="8"/>
      <c r="R93" s="8"/>
      <c r="S93" s="8"/>
      <c r="T93" s="8"/>
    </row>
    <row r="94" spans="9:20" s="1" customFormat="1" x14ac:dyDescent="0.35">
      <c r="I94" s="8"/>
      <c r="J94" s="504"/>
      <c r="K94" s="8"/>
      <c r="L94" s="8"/>
      <c r="M94" s="8"/>
      <c r="N94" s="8"/>
      <c r="O94" s="8"/>
      <c r="P94" s="8"/>
      <c r="Q94" s="8"/>
      <c r="R94" s="8"/>
      <c r="S94" s="8"/>
      <c r="T94" s="8"/>
    </row>
    <row r="95" spans="9:20" s="1" customFormat="1" x14ac:dyDescent="0.35">
      <c r="I95" s="8"/>
      <c r="J95" s="504"/>
      <c r="K95" s="8"/>
      <c r="L95" s="8"/>
      <c r="M95" s="8"/>
      <c r="N95" s="8"/>
      <c r="O95" s="8"/>
      <c r="P95" s="8"/>
      <c r="Q95" s="8"/>
      <c r="R95" s="8"/>
      <c r="S95" s="8"/>
      <c r="T95" s="8"/>
    </row>
    <row r="96" spans="9:20" s="1" customFormat="1" x14ac:dyDescent="0.35">
      <c r="I96" s="8"/>
      <c r="J96" s="504"/>
      <c r="K96" s="8"/>
      <c r="L96" s="8"/>
      <c r="M96" s="8"/>
      <c r="N96" s="8"/>
      <c r="O96" s="8"/>
      <c r="P96" s="8"/>
      <c r="Q96" s="8"/>
      <c r="R96" s="8"/>
      <c r="S96" s="8"/>
      <c r="T96" s="8"/>
    </row>
    <row r="97" spans="9:20" s="1" customFormat="1" x14ac:dyDescent="0.35">
      <c r="I97" s="8"/>
      <c r="J97" s="504"/>
      <c r="K97" s="8"/>
      <c r="L97" s="8"/>
      <c r="M97" s="8"/>
      <c r="N97" s="8"/>
      <c r="O97" s="8"/>
      <c r="P97" s="8"/>
      <c r="Q97" s="8"/>
      <c r="R97" s="8"/>
      <c r="S97" s="8"/>
      <c r="T97" s="8"/>
    </row>
    <row r="98" spans="9:20" s="1" customFormat="1" x14ac:dyDescent="0.35">
      <c r="I98" s="8"/>
      <c r="J98" s="504"/>
      <c r="K98" s="8"/>
      <c r="L98" s="8"/>
      <c r="M98" s="8"/>
      <c r="N98" s="8"/>
      <c r="O98" s="8"/>
      <c r="P98" s="8"/>
      <c r="Q98" s="8"/>
      <c r="R98" s="8"/>
      <c r="S98" s="8"/>
      <c r="T98" s="8"/>
    </row>
    <row r="99" spans="9:20" s="1" customFormat="1" x14ac:dyDescent="0.35">
      <c r="I99" s="8"/>
      <c r="J99" s="504"/>
      <c r="K99" s="8"/>
      <c r="L99" s="8"/>
      <c r="M99" s="8"/>
      <c r="N99" s="8"/>
      <c r="O99" s="8"/>
      <c r="P99" s="8"/>
      <c r="Q99" s="8"/>
      <c r="R99" s="8"/>
      <c r="S99" s="8"/>
      <c r="T99" s="8"/>
    </row>
    <row r="100" spans="9:20" s="1" customFormat="1" x14ac:dyDescent="0.35">
      <c r="I100" s="8"/>
      <c r="J100" s="504"/>
      <c r="K100" s="8"/>
      <c r="L100" s="8"/>
      <c r="M100" s="8"/>
      <c r="N100" s="8"/>
      <c r="O100" s="8"/>
      <c r="P100" s="8"/>
      <c r="Q100" s="8"/>
      <c r="R100" s="8"/>
      <c r="S100" s="8"/>
      <c r="T100" s="8"/>
    </row>
    <row r="101" spans="9:20" s="1" customFormat="1" x14ac:dyDescent="0.35">
      <c r="I101" s="8"/>
      <c r="J101" s="504"/>
      <c r="K101" s="8"/>
      <c r="L101" s="8"/>
      <c r="M101" s="8"/>
      <c r="N101" s="8"/>
      <c r="O101" s="8"/>
      <c r="P101" s="8"/>
      <c r="Q101" s="8"/>
      <c r="R101" s="8"/>
      <c r="S101" s="8"/>
      <c r="T101" s="8"/>
    </row>
    <row r="102" spans="9:20" s="1" customFormat="1" x14ac:dyDescent="0.35">
      <c r="I102" s="8"/>
      <c r="J102" s="504"/>
      <c r="K102" s="8"/>
      <c r="L102" s="8"/>
      <c r="M102" s="8"/>
      <c r="N102" s="8"/>
      <c r="O102" s="8"/>
      <c r="P102" s="8"/>
      <c r="Q102" s="8"/>
      <c r="R102" s="8"/>
      <c r="S102" s="8"/>
      <c r="T102" s="8"/>
    </row>
    <row r="103" spans="9:20" s="1" customFormat="1" x14ac:dyDescent="0.35">
      <c r="I103" s="8"/>
      <c r="J103" s="504"/>
      <c r="K103" s="8"/>
      <c r="L103" s="8"/>
      <c r="M103" s="8"/>
      <c r="N103" s="8"/>
      <c r="O103" s="8"/>
      <c r="P103" s="8"/>
      <c r="Q103" s="8"/>
      <c r="R103" s="8"/>
      <c r="S103" s="8"/>
      <c r="T103" s="8"/>
    </row>
    <row r="104" spans="9:20" s="1" customFormat="1" x14ac:dyDescent="0.35">
      <c r="I104" s="8"/>
      <c r="J104" s="504"/>
      <c r="K104" s="8"/>
      <c r="L104" s="8"/>
      <c r="M104" s="8"/>
      <c r="N104" s="8"/>
      <c r="O104" s="8"/>
      <c r="P104" s="8"/>
      <c r="Q104" s="8"/>
      <c r="R104" s="8"/>
      <c r="S104" s="8"/>
      <c r="T104" s="8"/>
    </row>
    <row r="105" spans="9:20" s="1" customFormat="1" x14ac:dyDescent="0.35">
      <c r="I105" s="8"/>
      <c r="J105" s="504"/>
      <c r="K105" s="8"/>
      <c r="L105" s="8"/>
      <c r="M105" s="8"/>
      <c r="N105" s="8"/>
      <c r="O105" s="8"/>
      <c r="P105" s="8"/>
      <c r="Q105" s="8"/>
      <c r="R105" s="8"/>
      <c r="S105" s="8"/>
      <c r="T105" s="8"/>
    </row>
    <row r="106" spans="9:20" s="1" customFormat="1" x14ac:dyDescent="0.35">
      <c r="I106" s="8"/>
      <c r="J106" s="504"/>
      <c r="K106" s="8"/>
      <c r="L106" s="8"/>
      <c r="M106" s="8"/>
      <c r="N106" s="8"/>
      <c r="O106" s="8"/>
      <c r="P106" s="8"/>
      <c r="Q106" s="8"/>
      <c r="R106" s="8"/>
      <c r="S106" s="8"/>
      <c r="T106" s="8"/>
    </row>
    <row r="107" spans="9:20" s="1" customFormat="1" x14ac:dyDescent="0.35">
      <c r="I107" s="8"/>
      <c r="J107" s="504"/>
      <c r="K107" s="8"/>
      <c r="L107" s="8"/>
      <c r="M107" s="8"/>
      <c r="N107" s="8"/>
      <c r="O107" s="8"/>
      <c r="P107" s="8"/>
      <c r="Q107" s="8"/>
      <c r="R107" s="8"/>
      <c r="S107" s="8"/>
      <c r="T107" s="8"/>
    </row>
    <row r="108" spans="9:20" s="1" customFormat="1" x14ac:dyDescent="0.35">
      <c r="I108" s="8"/>
      <c r="J108" s="504"/>
      <c r="K108" s="8"/>
      <c r="L108" s="8"/>
      <c r="M108" s="8"/>
      <c r="N108" s="8"/>
      <c r="O108" s="8"/>
      <c r="P108" s="8"/>
      <c r="Q108" s="8"/>
      <c r="R108" s="8"/>
      <c r="S108" s="8"/>
      <c r="T108" s="8"/>
    </row>
    <row r="109" spans="9:20" s="1" customFormat="1" x14ac:dyDescent="0.35">
      <c r="I109" s="8"/>
      <c r="J109" s="504"/>
      <c r="K109" s="8"/>
      <c r="L109" s="8"/>
      <c r="M109" s="8"/>
      <c r="N109" s="8"/>
      <c r="O109" s="8"/>
      <c r="P109" s="8"/>
      <c r="Q109" s="8"/>
      <c r="R109" s="8"/>
      <c r="S109" s="8"/>
      <c r="T109" s="8"/>
    </row>
    <row r="110" spans="9:20" s="1" customFormat="1" x14ac:dyDescent="0.35">
      <c r="I110" s="8"/>
      <c r="J110" s="504"/>
      <c r="K110" s="8"/>
      <c r="L110" s="8"/>
      <c r="M110" s="8"/>
      <c r="N110" s="8"/>
      <c r="O110" s="8"/>
      <c r="P110" s="8"/>
      <c r="Q110" s="8"/>
      <c r="R110" s="8"/>
      <c r="S110" s="8"/>
      <c r="T110" s="8"/>
    </row>
    <row r="111" spans="9:20" s="1" customFormat="1" x14ac:dyDescent="0.35">
      <c r="I111" s="8"/>
      <c r="J111" s="504"/>
      <c r="K111" s="8"/>
      <c r="L111" s="8"/>
      <c r="M111" s="8"/>
      <c r="N111" s="8"/>
      <c r="O111" s="8"/>
      <c r="P111" s="8"/>
      <c r="Q111" s="8"/>
      <c r="R111" s="8"/>
      <c r="S111" s="8"/>
      <c r="T111" s="8"/>
    </row>
    <row r="112" spans="9:20" s="1" customFormat="1" x14ac:dyDescent="0.35">
      <c r="I112" s="8"/>
      <c r="J112" s="504"/>
      <c r="K112" s="8"/>
      <c r="L112" s="8"/>
      <c r="M112" s="8"/>
      <c r="N112" s="8"/>
      <c r="O112" s="8"/>
      <c r="P112" s="8"/>
      <c r="Q112" s="8"/>
      <c r="R112" s="8"/>
      <c r="S112" s="8"/>
      <c r="T112" s="8"/>
    </row>
    <row r="113" spans="9:20" s="1" customFormat="1" x14ac:dyDescent="0.35">
      <c r="I113" s="8"/>
      <c r="J113" s="504"/>
      <c r="K113" s="8"/>
      <c r="L113" s="8"/>
      <c r="M113" s="8"/>
      <c r="N113" s="8"/>
      <c r="O113" s="8"/>
      <c r="P113" s="8"/>
      <c r="Q113" s="8"/>
      <c r="R113" s="8"/>
      <c r="S113" s="8"/>
      <c r="T113" s="8"/>
    </row>
    <row r="114" spans="9:20" s="1" customFormat="1" x14ac:dyDescent="0.35">
      <c r="I114" s="8"/>
      <c r="J114" s="504"/>
      <c r="K114" s="8"/>
      <c r="L114" s="8"/>
      <c r="M114" s="8"/>
      <c r="N114" s="8"/>
      <c r="O114" s="8"/>
      <c r="P114" s="8"/>
      <c r="Q114" s="8"/>
      <c r="R114" s="8"/>
      <c r="S114" s="8"/>
      <c r="T114" s="8"/>
    </row>
    <row r="115" spans="9:20" s="1" customFormat="1" x14ac:dyDescent="0.35">
      <c r="I115" s="8"/>
      <c r="J115" s="504"/>
      <c r="K115" s="8"/>
      <c r="L115" s="8"/>
      <c r="M115" s="8"/>
      <c r="N115" s="8"/>
      <c r="O115" s="8"/>
      <c r="P115" s="8"/>
      <c r="Q115" s="8"/>
      <c r="R115" s="8"/>
      <c r="S115" s="8"/>
      <c r="T115" s="8"/>
    </row>
    <row r="116" spans="9:20" s="1" customFormat="1" x14ac:dyDescent="0.35">
      <c r="I116" s="8"/>
      <c r="J116" s="504"/>
      <c r="K116" s="8"/>
      <c r="L116" s="8"/>
      <c r="M116" s="8"/>
      <c r="N116" s="8"/>
      <c r="O116" s="8"/>
      <c r="P116" s="8"/>
      <c r="Q116" s="8"/>
      <c r="R116" s="8"/>
      <c r="S116" s="8"/>
      <c r="T116" s="8"/>
    </row>
    <row r="117" spans="9:20" s="1" customFormat="1" x14ac:dyDescent="0.35">
      <c r="I117" s="8"/>
      <c r="J117" s="504"/>
      <c r="K117" s="8"/>
      <c r="L117" s="8"/>
      <c r="M117" s="8"/>
      <c r="N117" s="8"/>
      <c r="O117" s="8"/>
      <c r="P117" s="8"/>
      <c r="Q117" s="8"/>
      <c r="R117" s="8"/>
      <c r="S117" s="8"/>
      <c r="T117" s="8"/>
    </row>
    <row r="118" spans="9:20" s="1" customFormat="1" x14ac:dyDescent="0.35">
      <c r="I118" s="8"/>
      <c r="J118" s="504"/>
      <c r="K118" s="8"/>
      <c r="L118" s="8"/>
      <c r="M118" s="8"/>
      <c r="N118" s="8"/>
      <c r="O118" s="8"/>
      <c r="P118" s="8"/>
      <c r="Q118" s="8"/>
      <c r="R118" s="8"/>
      <c r="S118" s="8"/>
      <c r="T118" s="8"/>
    </row>
    <row r="119" spans="9:20" s="1" customFormat="1" x14ac:dyDescent="0.35">
      <c r="I119" s="8"/>
      <c r="J119" s="504"/>
      <c r="K119" s="8"/>
      <c r="L119" s="8"/>
      <c r="M119" s="8"/>
      <c r="N119" s="8"/>
      <c r="O119" s="8"/>
      <c r="P119" s="8"/>
      <c r="Q119" s="8"/>
      <c r="R119" s="8"/>
      <c r="S119" s="8"/>
      <c r="T119" s="8"/>
    </row>
    <row r="120" spans="9:20" s="1" customFormat="1" x14ac:dyDescent="0.35">
      <c r="I120" s="8"/>
      <c r="J120" s="504"/>
      <c r="K120" s="8"/>
      <c r="L120" s="8"/>
      <c r="M120" s="8"/>
      <c r="N120" s="8"/>
      <c r="O120" s="8"/>
      <c r="P120" s="8"/>
      <c r="Q120" s="8"/>
      <c r="R120" s="8"/>
      <c r="S120" s="8"/>
      <c r="T120" s="8"/>
    </row>
    <row r="121" spans="9:20" s="1" customFormat="1" x14ac:dyDescent="0.35">
      <c r="I121" s="8"/>
      <c r="J121" s="504"/>
      <c r="K121" s="8"/>
      <c r="L121" s="8"/>
      <c r="M121" s="8"/>
      <c r="N121" s="8"/>
      <c r="O121" s="8"/>
      <c r="P121" s="8"/>
      <c r="Q121" s="8"/>
      <c r="R121" s="8"/>
      <c r="S121" s="8"/>
      <c r="T121" s="8"/>
    </row>
    <row r="122" spans="9:20" s="1" customFormat="1" x14ac:dyDescent="0.35">
      <c r="I122" s="8"/>
      <c r="J122" s="504"/>
      <c r="K122" s="8"/>
      <c r="L122" s="8"/>
      <c r="M122" s="8"/>
      <c r="N122" s="8"/>
      <c r="O122" s="8"/>
      <c r="P122" s="8"/>
      <c r="Q122" s="8"/>
      <c r="R122" s="8"/>
      <c r="S122" s="8"/>
      <c r="T122" s="8"/>
    </row>
    <row r="123" spans="9:20" s="1" customFormat="1" x14ac:dyDescent="0.35">
      <c r="I123" s="8"/>
      <c r="J123" s="504"/>
      <c r="K123" s="8"/>
      <c r="L123" s="8"/>
      <c r="M123" s="8"/>
      <c r="N123" s="8"/>
      <c r="O123" s="8"/>
      <c r="P123" s="8"/>
      <c r="Q123" s="8"/>
      <c r="R123" s="8"/>
      <c r="S123" s="8"/>
      <c r="T123" s="8"/>
    </row>
    <row r="124" spans="9:20" s="1" customFormat="1" x14ac:dyDescent="0.35">
      <c r="I124" s="8"/>
      <c r="J124" s="504"/>
      <c r="K124" s="8"/>
      <c r="L124" s="8"/>
      <c r="M124" s="8"/>
      <c r="N124" s="8"/>
      <c r="O124" s="8"/>
      <c r="P124" s="8"/>
      <c r="Q124" s="8"/>
      <c r="R124" s="8"/>
      <c r="S124" s="8"/>
      <c r="T124" s="8"/>
    </row>
    <row r="125" spans="9:20" s="1" customFormat="1" x14ac:dyDescent="0.35">
      <c r="I125" s="8"/>
      <c r="J125" s="504"/>
      <c r="K125" s="8"/>
      <c r="L125" s="8"/>
      <c r="M125" s="8"/>
      <c r="N125" s="8"/>
      <c r="O125" s="8"/>
      <c r="P125" s="8"/>
      <c r="Q125" s="8"/>
      <c r="R125" s="8"/>
      <c r="S125" s="8"/>
      <c r="T125" s="8"/>
    </row>
    <row r="126" spans="9:20" s="1" customFormat="1" x14ac:dyDescent="0.35">
      <c r="I126" s="8"/>
      <c r="J126" s="504"/>
      <c r="K126" s="8"/>
      <c r="L126" s="8"/>
      <c r="M126" s="8"/>
      <c r="N126" s="8"/>
      <c r="O126" s="8"/>
      <c r="P126" s="8"/>
      <c r="Q126" s="8"/>
      <c r="R126" s="8"/>
      <c r="S126" s="8"/>
      <c r="T126" s="8"/>
    </row>
    <row r="127" spans="9:20" s="1" customFormat="1" x14ac:dyDescent="0.35">
      <c r="I127" s="8"/>
      <c r="J127" s="504"/>
      <c r="K127" s="8"/>
      <c r="L127" s="8"/>
      <c r="M127" s="8"/>
      <c r="N127" s="8"/>
      <c r="O127" s="8"/>
      <c r="P127" s="8"/>
      <c r="Q127" s="8"/>
      <c r="R127" s="8"/>
      <c r="S127" s="8"/>
      <c r="T127" s="8"/>
    </row>
    <row r="128" spans="9:20" s="1" customFormat="1" x14ac:dyDescent="0.35">
      <c r="I128" s="8"/>
      <c r="J128" s="504"/>
      <c r="K128" s="8"/>
      <c r="L128" s="8"/>
      <c r="M128" s="8"/>
      <c r="N128" s="8"/>
      <c r="O128" s="8"/>
      <c r="P128" s="8"/>
      <c r="Q128" s="8"/>
      <c r="R128" s="8"/>
      <c r="S128" s="8"/>
      <c r="T128" s="8"/>
    </row>
    <row r="129" spans="9:20" s="1" customFormat="1" x14ac:dyDescent="0.35">
      <c r="I129" s="8"/>
      <c r="J129" s="504"/>
      <c r="K129" s="8"/>
      <c r="L129" s="8"/>
      <c r="M129" s="8"/>
      <c r="N129" s="8"/>
      <c r="O129" s="8"/>
      <c r="P129" s="8"/>
      <c r="Q129" s="8"/>
      <c r="R129" s="8"/>
      <c r="S129" s="8"/>
      <c r="T129" s="8"/>
    </row>
    <row r="130" spans="9:20" s="1" customFormat="1" x14ac:dyDescent="0.35">
      <c r="I130" s="8"/>
      <c r="J130" s="504"/>
      <c r="K130" s="8"/>
      <c r="L130" s="8"/>
      <c r="M130" s="8"/>
      <c r="N130" s="8"/>
      <c r="O130" s="8"/>
      <c r="P130" s="8"/>
      <c r="Q130" s="8"/>
      <c r="R130" s="8"/>
      <c r="S130" s="8"/>
      <c r="T130" s="8"/>
    </row>
    <row r="131" spans="9:20" s="1" customFormat="1" x14ac:dyDescent="0.35">
      <c r="I131" s="8"/>
      <c r="J131" s="504"/>
      <c r="K131" s="8"/>
      <c r="L131" s="8"/>
      <c r="M131" s="8"/>
      <c r="N131" s="8"/>
      <c r="O131" s="8"/>
      <c r="P131" s="8"/>
      <c r="Q131" s="8"/>
      <c r="R131" s="8"/>
      <c r="S131" s="8"/>
      <c r="T131" s="8"/>
    </row>
    <row r="132" spans="9:20" s="1" customFormat="1" x14ac:dyDescent="0.35">
      <c r="I132" s="8"/>
      <c r="J132" s="504"/>
      <c r="K132" s="8"/>
      <c r="L132" s="8"/>
      <c r="M132" s="8"/>
      <c r="N132" s="8"/>
      <c r="O132" s="8"/>
      <c r="P132" s="8"/>
      <c r="Q132" s="8"/>
      <c r="R132" s="8"/>
      <c r="S132" s="8"/>
      <c r="T132" s="8"/>
    </row>
    <row r="133" spans="9:20" s="1" customFormat="1" x14ac:dyDescent="0.35">
      <c r="I133" s="8"/>
      <c r="J133" s="504"/>
      <c r="K133" s="8"/>
      <c r="L133" s="8"/>
      <c r="M133" s="8"/>
      <c r="N133" s="8"/>
      <c r="O133" s="8"/>
      <c r="P133" s="8"/>
      <c r="Q133" s="8"/>
      <c r="R133" s="8"/>
      <c r="S133" s="8"/>
      <c r="T133" s="8"/>
    </row>
    <row r="134" spans="9:20" s="1" customFormat="1" x14ac:dyDescent="0.35">
      <c r="I134" s="8"/>
      <c r="J134" s="504"/>
      <c r="K134" s="8"/>
      <c r="L134" s="8"/>
      <c r="M134" s="8"/>
      <c r="N134" s="8"/>
      <c r="O134" s="8"/>
      <c r="P134" s="8"/>
      <c r="Q134" s="8"/>
      <c r="R134" s="8"/>
      <c r="S134" s="8"/>
      <c r="T134" s="8"/>
    </row>
    <row r="135" spans="9:20" s="1" customFormat="1" x14ac:dyDescent="0.35">
      <c r="I135" s="8"/>
      <c r="J135" s="504"/>
      <c r="K135" s="8"/>
      <c r="L135" s="8"/>
      <c r="M135" s="8"/>
      <c r="N135" s="8"/>
      <c r="O135" s="8"/>
      <c r="P135" s="8"/>
      <c r="Q135" s="8"/>
      <c r="R135" s="8"/>
      <c r="S135" s="8"/>
      <c r="T135" s="8"/>
    </row>
    <row r="136" spans="9:20" s="1" customFormat="1" x14ac:dyDescent="0.35">
      <c r="I136" s="8"/>
      <c r="J136" s="504"/>
      <c r="K136" s="8"/>
      <c r="L136" s="8"/>
      <c r="M136" s="8"/>
      <c r="N136" s="8"/>
      <c r="O136" s="8"/>
      <c r="P136" s="8"/>
      <c r="Q136" s="8"/>
      <c r="R136" s="8"/>
      <c r="S136" s="8"/>
      <c r="T136" s="8"/>
    </row>
    <row r="137" spans="9:20" s="1" customFormat="1" x14ac:dyDescent="0.35">
      <c r="I137" s="8"/>
      <c r="J137" s="504"/>
      <c r="K137" s="8"/>
      <c r="L137" s="8"/>
      <c r="M137" s="8"/>
      <c r="N137" s="8"/>
      <c r="O137" s="8"/>
      <c r="P137" s="8"/>
      <c r="Q137" s="8"/>
      <c r="R137" s="8"/>
      <c r="S137" s="8"/>
      <c r="T137" s="8"/>
    </row>
    <row r="138" spans="9:20" s="1" customFormat="1" x14ac:dyDescent="0.35">
      <c r="I138" s="8"/>
      <c r="J138" s="504"/>
      <c r="K138" s="8"/>
      <c r="L138" s="8"/>
      <c r="M138" s="8"/>
      <c r="N138" s="8"/>
      <c r="O138" s="8"/>
      <c r="P138" s="8"/>
      <c r="Q138" s="8"/>
      <c r="R138" s="8"/>
      <c r="S138" s="8"/>
      <c r="T138" s="8"/>
    </row>
    <row r="139" spans="9:20" s="1" customFormat="1" x14ac:dyDescent="0.35">
      <c r="I139" s="8"/>
      <c r="J139" s="504"/>
      <c r="K139" s="8"/>
      <c r="L139" s="8"/>
      <c r="M139" s="8"/>
      <c r="N139" s="8"/>
      <c r="O139" s="8"/>
      <c r="P139" s="8"/>
      <c r="Q139" s="8"/>
      <c r="R139" s="8"/>
      <c r="S139" s="8"/>
      <c r="T139" s="8"/>
    </row>
    <row r="140" spans="9:20" s="1" customFormat="1" x14ac:dyDescent="0.35">
      <c r="I140" s="8"/>
      <c r="J140" s="504"/>
      <c r="K140" s="8"/>
      <c r="L140" s="8"/>
      <c r="M140" s="8"/>
      <c r="N140" s="8"/>
      <c r="O140" s="8"/>
      <c r="P140" s="8"/>
      <c r="Q140" s="8"/>
      <c r="R140" s="8"/>
      <c r="S140" s="8"/>
      <c r="T140" s="8"/>
    </row>
    <row r="141" spans="9:20" s="1" customFormat="1" x14ac:dyDescent="0.35">
      <c r="I141" s="8"/>
      <c r="J141" s="504"/>
      <c r="K141" s="8"/>
      <c r="L141" s="8"/>
      <c r="M141" s="8"/>
      <c r="N141" s="8"/>
      <c r="O141" s="8"/>
      <c r="P141" s="8"/>
      <c r="Q141" s="8"/>
      <c r="R141" s="8"/>
      <c r="S141" s="8"/>
      <c r="T141" s="8"/>
    </row>
    <row r="142" spans="9:20" s="1" customFormat="1" x14ac:dyDescent="0.35">
      <c r="I142" s="8"/>
      <c r="J142" s="504"/>
      <c r="K142" s="8"/>
      <c r="L142" s="8"/>
      <c r="M142" s="8"/>
      <c r="N142" s="8"/>
      <c r="O142" s="8"/>
      <c r="P142" s="8"/>
      <c r="Q142" s="8"/>
      <c r="R142" s="8"/>
      <c r="S142" s="8"/>
      <c r="T142" s="8"/>
    </row>
    <row r="143" spans="9:20" s="1" customFormat="1" x14ac:dyDescent="0.35">
      <c r="I143" s="8"/>
      <c r="J143" s="504"/>
      <c r="K143" s="8"/>
      <c r="L143" s="8"/>
      <c r="M143" s="8"/>
      <c r="N143" s="8"/>
      <c r="O143" s="8"/>
      <c r="P143" s="8"/>
      <c r="Q143" s="8"/>
      <c r="R143" s="8"/>
      <c r="S143" s="8"/>
      <c r="T143" s="8"/>
    </row>
    <row r="144" spans="9:20" s="1" customFormat="1" x14ac:dyDescent="0.35">
      <c r="I144" s="8"/>
      <c r="J144" s="504"/>
      <c r="K144" s="8"/>
      <c r="L144" s="8"/>
      <c r="M144" s="8"/>
      <c r="N144" s="8"/>
      <c r="O144" s="8"/>
      <c r="P144" s="8"/>
      <c r="Q144" s="8"/>
      <c r="R144" s="8"/>
      <c r="S144" s="8"/>
      <c r="T144" s="8"/>
    </row>
    <row r="145" spans="9:20" s="1" customFormat="1" x14ac:dyDescent="0.35">
      <c r="I145" s="8"/>
      <c r="J145" s="504"/>
      <c r="K145" s="8"/>
      <c r="L145" s="8"/>
      <c r="M145" s="8"/>
      <c r="N145" s="8"/>
      <c r="O145" s="8"/>
      <c r="P145" s="8"/>
      <c r="Q145" s="8"/>
      <c r="R145" s="8"/>
      <c r="S145" s="8"/>
      <c r="T145" s="8"/>
    </row>
    <row r="146" spans="9:20" s="1" customFormat="1" x14ac:dyDescent="0.35">
      <c r="I146" s="8"/>
      <c r="J146" s="504"/>
      <c r="K146" s="8"/>
      <c r="L146" s="8"/>
      <c r="M146" s="8"/>
      <c r="N146" s="8"/>
      <c r="O146" s="8"/>
      <c r="P146" s="8"/>
      <c r="Q146" s="8"/>
      <c r="R146" s="8"/>
      <c r="S146" s="8"/>
      <c r="T146" s="8"/>
    </row>
    <row r="147" spans="9:20" s="1" customFormat="1" x14ac:dyDescent="0.35">
      <c r="I147" s="8"/>
      <c r="J147" s="504"/>
      <c r="K147" s="8"/>
      <c r="L147" s="8"/>
      <c r="M147" s="8"/>
      <c r="N147" s="8"/>
      <c r="O147" s="8"/>
      <c r="P147" s="8"/>
      <c r="Q147" s="8"/>
      <c r="R147" s="8"/>
      <c r="S147" s="8"/>
      <c r="T147" s="8"/>
    </row>
    <row r="148" spans="9:20" s="1" customFormat="1" x14ac:dyDescent="0.35">
      <c r="I148" s="8"/>
      <c r="J148" s="504"/>
      <c r="K148" s="8"/>
      <c r="L148" s="8"/>
      <c r="M148" s="8"/>
      <c r="N148" s="8"/>
      <c r="O148" s="8"/>
      <c r="P148" s="8"/>
      <c r="Q148" s="8"/>
      <c r="R148" s="8"/>
      <c r="S148" s="8"/>
      <c r="T148" s="8"/>
    </row>
    <row r="149" spans="9:20" s="1" customFormat="1" x14ac:dyDescent="0.35">
      <c r="I149" s="8"/>
      <c r="J149" s="504"/>
      <c r="K149" s="8"/>
      <c r="L149" s="8"/>
      <c r="M149" s="8"/>
      <c r="N149" s="8"/>
      <c r="O149" s="8"/>
      <c r="P149" s="8"/>
      <c r="Q149" s="8"/>
      <c r="R149" s="8"/>
      <c r="S149" s="8"/>
      <c r="T149" s="8"/>
    </row>
    <row r="150" spans="9:20" s="1" customFormat="1" x14ac:dyDescent="0.35">
      <c r="I150" s="8"/>
      <c r="J150" s="504"/>
      <c r="K150" s="8"/>
      <c r="L150" s="8"/>
      <c r="M150" s="8"/>
      <c r="N150" s="8"/>
      <c r="O150" s="8"/>
      <c r="P150" s="8"/>
      <c r="Q150" s="8"/>
      <c r="R150" s="8"/>
      <c r="S150" s="8"/>
      <c r="T150" s="8"/>
    </row>
    <row r="151" spans="9:20" s="1" customFormat="1" x14ac:dyDescent="0.35">
      <c r="I151" s="8"/>
      <c r="J151" s="504"/>
      <c r="K151" s="8"/>
      <c r="L151" s="8"/>
      <c r="M151" s="8"/>
      <c r="N151" s="8"/>
      <c r="O151" s="8"/>
      <c r="P151" s="8"/>
      <c r="Q151" s="8"/>
      <c r="R151" s="8"/>
      <c r="S151" s="8"/>
      <c r="T151" s="8"/>
    </row>
    <row r="152" spans="9:20" s="1" customFormat="1" x14ac:dyDescent="0.35">
      <c r="I152" s="8"/>
      <c r="J152" s="504"/>
      <c r="K152" s="8"/>
      <c r="L152" s="8"/>
      <c r="M152" s="8"/>
      <c r="N152" s="8"/>
      <c r="O152" s="8"/>
      <c r="P152" s="8"/>
      <c r="Q152" s="8"/>
      <c r="R152" s="8"/>
      <c r="S152" s="8"/>
      <c r="T152" s="8"/>
    </row>
    <row r="153" spans="9:20" s="1" customFormat="1" x14ac:dyDescent="0.35">
      <c r="I153" s="8"/>
      <c r="J153" s="504"/>
      <c r="K153" s="8"/>
      <c r="L153" s="8"/>
      <c r="M153" s="8"/>
      <c r="N153" s="8"/>
      <c r="O153" s="8"/>
      <c r="P153" s="8"/>
      <c r="Q153" s="8"/>
      <c r="R153" s="8"/>
      <c r="S153" s="8"/>
      <c r="T153" s="8"/>
    </row>
    <row r="154" spans="9:20" s="1" customFormat="1" x14ac:dyDescent="0.35">
      <c r="I154" s="8"/>
      <c r="J154" s="504"/>
      <c r="K154" s="8"/>
      <c r="L154" s="8"/>
      <c r="M154" s="8"/>
      <c r="N154" s="8"/>
      <c r="O154" s="8"/>
      <c r="P154" s="8"/>
      <c r="Q154" s="8"/>
      <c r="R154" s="8"/>
      <c r="S154" s="8"/>
      <c r="T154" s="8"/>
    </row>
    <row r="155" spans="9:20" s="1" customFormat="1" x14ac:dyDescent="0.35">
      <c r="I155" s="8"/>
      <c r="J155" s="504"/>
      <c r="K155" s="8"/>
      <c r="L155" s="8"/>
      <c r="M155" s="8"/>
      <c r="N155" s="8"/>
      <c r="O155" s="8"/>
      <c r="P155" s="8"/>
      <c r="Q155" s="8"/>
      <c r="R155" s="8"/>
      <c r="S155" s="8"/>
      <c r="T155" s="8"/>
    </row>
    <row r="156" spans="9:20" s="1" customFormat="1" x14ac:dyDescent="0.35">
      <c r="I156" s="8"/>
      <c r="J156" s="504"/>
      <c r="K156" s="8"/>
      <c r="L156" s="8"/>
      <c r="M156" s="8"/>
      <c r="N156" s="8"/>
      <c r="O156" s="8"/>
      <c r="P156" s="8"/>
      <c r="Q156" s="8"/>
      <c r="R156" s="8"/>
      <c r="S156" s="8"/>
      <c r="T156" s="8"/>
    </row>
    <row r="157" spans="9:20" s="1" customFormat="1" x14ac:dyDescent="0.35">
      <c r="I157" s="8"/>
      <c r="J157" s="504"/>
      <c r="K157" s="8"/>
      <c r="L157" s="8"/>
      <c r="M157" s="8"/>
      <c r="N157" s="8"/>
      <c r="O157" s="8"/>
      <c r="P157" s="8"/>
      <c r="Q157" s="8"/>
      <c r="R157" s="8"/>
      <c r="S157" s="8"/>
      <c r="T157" s="8"/>
    </row>
    <row r="158" spans="9:20" s="1" customFormat="1" x14ac:dyDescent="0.35">
      <c r="I158" s="8"/>
      <c r="J158" s="504"/>
      <c r="K158" s="8"/>
      <c r="L158" s="8"/>
      <c r="M158" s="8"/>
      <c r="N158" s="8"/>
      <c r="O158" s="8"/>
      <c r="P158" s="8"/>
      <c r="Q158" s="8"/>
      <c r="R158" s="8"/>
      <c r="S158" s="8"/>
      <c r="T158" s="8"/>
    </row>
    <row r="159" spans="9:20" s="1" customFormat="1" x14ac:dyDescent="0.35">
      <c r="I159" s="8"/>
      <c r="J159" s="504"/>
      <c r="K159" s="8"/>
      <c r="L159" s="8"/>
      <c r="M159" s="8"/>
      <c r="N159" s="8"/>
      <c r="O159" s="8"/>
      <c r="P159" s="8"/>
      <c r="Q159" s="8"/>
      <c r="R159" s="8"/>
      <c r="S159" s="8"/>
      <c r="T159" s="8"/>
    </row>
    <row r="160" spans="9:20" s="1" customFormat="1" x14ac:dyDescent="0.35">
      <c r="I160" s="8"/>
      <c r="J160" s="504"/>
      <c r="K160" s="8"/>
      <c r="L160" s="8"/>
      <c r="M160" s="8"/>
      <c r="N160" s="8"/>
      <c r="O160" s="8"/>
      <c r="P160" s="8"/>
      <c r="Q160" s="8"/>
      <c r="R160" s="8"/>
      <c r="S160" s="8"/>
      <c r="T160" s="8"/>
    </row>
    <row r="161" spans="9:20" s="1" customFormat="1" x14ac:dyDescent="0.35">
      <c r="I161" s="8"/>
      <c r="J161" s="504"/>
      <c r="K161" s="8"/>
      <c r="L161" s="8"/>
      <c r="M161" s="8"/>
      <c r="N161" s="8"/>
      <c r="O161" s="8"/>
      <c r="P161" s="8"/>
      <c r="Q161" s="8"/>
      <c r="R161" s="8"/>
      <c r="S161" s="8"/>
      <c r="T161" s="8"/>
    </row>
    <row r="162" spans="9:20" s="1" customFormat="1" x14ac:dyDescent="0.35">
      <c r="I162" s="8"/>
      <c r="J162" s="504"/>
      <c r="K162" s="8"/>
      <c r="L162" s="8"/>
      <c r="M162" s="8"/>
      <c r="N162" s="8"/>
      <c r="O162" s="8"/>
      <c r="P162" s="8"/>
      <c r="Q162" s="8"/>
      <c r="R162" s="8"/>
      <c r="S162" s="8"/>
      <c r="T162" s="8"/>
    </row>
    <row r="163" spans="9:20" s="1" customFormat="1" x14ac:dyDescent="0.35">
      <c r="I163" s="8"/>
      <c r="J163" s="504"/>
      <c r="K163" s="8"/>
      <c r="L163" s="8"/>
      <c r="M163" s="8"/>
      <c r="N163" s="8"/>
      <c r="O163" s="8"/>
      <c r="P163" s="8"/>
      <c r="Q163" s="8"/>
      <c r="R163" s="8"/>
      <c r="S163" s="8"/>
      <c r="T163" s="8"/>
    </row>
    <row r="164" spans="9:20" s="1" customFormat="1" x14ac:dyDescent="0.35">
      <c r="I164" s="8"/>
      <c r="J164" s="504"/>
      <c r="K164" s="8"/>
      <c r="L164" s="8"/>
      <c r="M164" s="8"/>
      <c r="N164" s="8"/>
      <c r="O164" s="8"/>
      <c r="P164" s="8"/>
      <c r="Q164" s="8"/>
      <c r="R164" s="8"/>
      <c r="S164" s="8"/>
      <c r="T164" s="8"/>
    </row>
    <row r="165" spans="9:20" s="1" customFormat="1" x14ac:dyDescent="0.35">
      <c r="I165" s="8"/>
      <c r="J165" s="504"/>
      <c r="K165" s="8"/>
      <c r="L165" s="8"/>
      <c r="M165" s="8"/>
      <c r="N165" s="8"/>
      <c r="O165" s="8"/>
      <c r="P165" s="8"/>
      <c r="Q165" s="8"/>
      <c r="R165" s="8"/>
      <c r="S165" s="8"/>
      <c r="T165" s="8"/>
    </row>
    <row r="166" spans="9:20" s="1" customFormat="1" x14ac:dyDescent="0.35">
      <c r="I166" s="8"/>
      <c r="J166" s="504"/>
      <c r="K166" s="8"/>
      <c r="L166" s="8"/>
      <c r="M166" s="8"/>
      <c r="N166" s="8"/>
      <c r="O166" s="8"/>
      <c r="P166" s="8"/>
      <c r="Q166" s="8"/>
      <c r="R166" s="8"/>
      <c r="S166" s="8"/>
      <c r="T166" s="8"/>
    </row>
    <row r="167" spans="9:20" s="1" customFormat="1" x14ac:dyDescent="0.35">
      <c r="I167" s="8"/>
      <c r="J167" s="504"/>
      <c r="K167" s="8"/>
      <c r="L167" s="8"/>
      <c r="M167" s="8"/>
      <c r="N167" s="8"/>
      <c r="O167" s="8"/>
      <c r="P167" s="8"/>
      <c r="Q167" s="8"/>
      <c r="R167" s="8"/>
      <c r="S167" s="8"/>
      <c r="T167" s="8"/>
    </row>
    <row r="168" spans="9:20" s="1" customFormat="1" x14ac:dyDescent="0.35">
      <c r="I168" s="8"/>
      <c r="J168" s="504"/>
      <c r="K168" s="8"/>
      <c r="L168" s="8"/>
      <c r="M168" s="8"/>
      <c r="N168" s="8"/>
      <c r="O168" s="8"/>
      <c r="P168" s="8"/>
      <c r="Q168" s="8"/>
      <c r="R168" s="8"/>
      <c r="S168" s="8"/>
      <c r="T168" s="8"/>
    </row>
    <row r="169" spans="9:20" s="1" customFormat="1" x14ac:dyDescent="0.35">
      <c r="I169" s="8"/>
      <c r="J169" s="504"/>
      <c r="K169" s="8"/>
      <c r="L169" s="8"/>
      <c r="M169" s="8"/>
      <c r="N169" s="8"/>
      <c r="O169" s="8"/>
      <c r="P169" s="8"/>
      <c r="Q169" s="8"/>
      <c r="R169" s="8"/>
      <c r="S169" s="8"/>
      <c r="T169" s="8"/>
    </row>
    <row r="170" spans="9:20" s="1" customFormat="1" x14ac:dyDescent="0.35">
      <c r="I170" s="8"/>
      <c r="J170" s="504"/>
      <c r="K170" s="8"/>
      <c r="L170" s="8"/>
      <c r="M170" s="8"/>
      <c r="N170" s="8"/>
      <c r="O170" s="8"/>
      <c r="P170" s="8"/>
      <c r="Q170" s="8"/>
      <c r="R170" s="8"/>
      <c r="S170" s="8"/>
      <c r="T170" s="8"/>
    </row>
    <row r="171" spans="9:20" s="1" customFormat="1" x14ac:dyDescent="0.35">
      <c r="I171" s="8"/>
      <c r="J171" s="504"/>
      <c r="K171" s="8"/>
      <c r="L171" s="8"/>
      <c r="M171" s="8"/>
      <c r="N171" s="8"/>
      <c r="O171" s="8"/>
      <c r="P171" s="8"/>
      <c r="Q171" s="8"/>
      <c r="R171" s="8"/>
      <c r="S171" s="8"/>
      <c r="T171" s="8"/>
    </row>
    <row r="172" spans="9:20" s="1" customFormat="1" x14ac:dyDescent="0.35">
      <c r="I172" s="8"/>
      <c r="J172" s="504"/>
      <c r="K172" s="8"/>
      <c r="L172" s="8"/>
      <c r="M172" s="8"/>
      <c r="N172" s="8"/>
      <c r="O172" s="8"/>
      <c r="P172" s="8"/>
      <c r="Q172" s="8"/>
      <c r="R172" s="8"/>
      <c r="S172" s="8"/>
      <c r="T172" s="8"/>
    </row>
    <row r="173" spans="9:20" s="1" customFormat="1" x14ac:dyDescent="0.35">
      <c r="I173" s="8"/>
      <c r="J173" s="504"/>
      <c r="K173" s="8"/>
      <c r="L173" s="8"/>
      <c r="M173" s="8"/>
      <c r="N173" s="8"/>
      <c r="O173" s="8"/>
      <c r="P173" s="8"/>
      <c r="Q173" s="8"/>
      <c r="R173" s="8"/>
      <c r="S173" s="8"/>
      <c r="T173" s="8"/>
    </row>
    <row r="174" spans="9:20" s="1" customFormat="1" x14ac:dyDescent="0.35">
      <c r="I174" s="8"/>
      <c r="J174" s="504"/>
      <c r="K174" s="8"/>
      <c r="L174" s="8"/>
      <c r="M174" s="8"/>
      <c r="N174" s="8"/>
      <c r="O174" s="8"/>
      <c r="P174" s="8"/>
      <c r="Q174" s="8"/>
      <c r="R174" s="8"/>
      <c r="S174" s="8"/>
      <c r="T174" s="8"/>
    </row>
    <row r="175" spans="9:20" s="1" customFormat="1" x14ac:dyDescent="0.35">
      <c r="I175" s="8"/>
      <c r="J175" s="504"/>
      <c r="K175" s="8"/>
      <c r="L175" s="8"/>
      <c r="M175" s="8"/>
      <c r="N175" s="8"/>
      <c r="O175" s="8"/>
      <c r="P175" s="8"/>
      <c r="Q175" s="8"/>
      <c r="R175" s="8"/>
      <c r="S175" s="8"/>
      <c r="T175" s="8"/>
    </row>
    <row r="176" spans="9:20" s="1" customFormat="1" x14ac:dyDescent="0.35">
      <c r="I176" s="8"/>
      <c r="J176" s="504"/>
      <c r="K176" s="8"/>
      <c r="L176" s="8"/>
      <c r="M176" s="8"/>
      <c r="N176" s="8"/>
      <c r="O176" s="8"/>
      <c r="P176" s="8"/>
      <c r="Q176" s="8"/>
      <c r="R176" s="8"/>
      <c r="S176" s="8"/>
      <c r="T176" s="8"/>
    </row>
    <row r="177" spans="9:20" s="1" customFormat="1" x14ac:dyDescent="0.35">
      <c r="I177" s="8"/>
      <c r="J177" s="504"/>
      <c r="K177" s="8"/>
      <c r="L177" s="8"/>
      <c r="M177" s="8"/>
      <c r="N177" s="8"/>
      <c r="O177" s="8"/>
      <c r="P177" s="8"/>
      <c r="Q177" s="8"/>
      <c r="R177" s="8"/>
      <c r="S177" s="8"/>
      <c r="T177" s="8"/>
    </row>
    <row r="178" spans="9:20" s="1" customFormat="1" x14ac:dyDescent="0.35">
      <c r="I178" s="8"/>
      <c r="J178" s="504"/>
      <c r="K178" s="8"/>
      <c r="L178" s="8"/>
      <c r="M178" s="8"/>
      <c r="N178" s="8"/>
      <c r="O178" s="8"/>
      <c r="P178" s="8"/>
      <c r="Q178" s="8"/>
      <c r="R178" s="8"/>
      <c r="S178" s="8"/>
      <c r="T178" s="8"/>
    </row>
    <row r="179" spans="9:20" s="1" customFormat="1" x14ac:dyDescent="0.35">
      <c r="I179" s="8"/>
      <c r="J179" s="504"/>
      <c r="K179" s="8"/>
      <c r="L179" s="8"/>
      <c r="M179" s="8"/>
      <c r="N179" s="8"/>
      <c r="O179" s="8"/>
      <c r="P179" s="8"/>
      <c r="Q179" s="8"/>
      <c r="R179" s="8"/>
      <c r="S179" s="8"/>
      <c r="T179" s="8"/>
    </row>
    <row r="180" spans="9:20" s="1" customFormat="1" x14ac:dyDescent="0.35">
      <c r="I180" s="8"/>
      <c r="J180" s="504"/>
      <c r="K180" s="8"/>
      <c r="L180" s="8"/>
      <c r="M180" s="8"/>
      <c r="N180" s="8"/>
      <c r="O180" s="8"/>
      <c r="P180" s="8"/>
      <c r="Q180" s="8"/>
      <c r="R180" s="8"/>
      <c r="S180" s="8"/>
      <c r="T180" s="8"/>
    </row>
    <row r="181" spans="9:20" s="1" customFormat="1" x14ac:dyDescent="0.35">
      <c r="I181" s="8"/>
      <c r="J181" s="504"/>
      <c r="K181" s="8"/>
      <c r="L181" s="8"/>
      <c r="M181" s="8"/>
      <c r="N181" s="8"/>
      <c r="O181" s="8"/>
      <c r="P181" s="8"/>
      <c r="Q181" s="8"/>
      <c r="R181" s="8"/>
      <c r="S181" s="8"/>
      <c r="T181" s="8"/>
    </row>
    <row r="182" spans="9:20" s="1" customFormat="1" x14ac:dyDescent="0.35">
      <c r="I182" s="8"/>
      <c r="J182" s="504"/>
      <c r="K182" s="8"/>
      <c r="L182" s="8"/>
      <c r="M182" s="8"/>
      <c r="N182" s="8"/>
      <c r="O182" s="8"/>
      <c r="P182" s="8"/>
      <c r="Q182" s="8"/>
      <c r="R182" s="8"/>
      <c r="S182" s="8"/>
      <c r="T182" s="8"/>
    </row>
    <row r="183" spans="9:20" s="1" customFormat="1" x14ac:dyDescent="0.35">
      <c r="I183" s="8"/>
      <c r="J183" s="504"/>
      <c r="K183" s="8"/>
      <c r="L183" s="8"/>
      <c r="M183" s="8"/>
      <c r="N183" s="8"/>
      <c r="O183" s="8"/>
      <c r="P183" s="8"/>
      <c r="Q183" s="8"/>
      <c r="R183" s="8"/>
      <c r="S183" s="8"/>
      <c r="T183" s="8"/>
    </row>
    <row r="184" spans="9:20" s="1" customFormat="1" x14ac:dyDescent="0.35">
      <c r="I184" s="8"/>
      <c r="J184" s="504"/>
      <c r="K184" s="8"/>
      <c r="L184" s="8"/>
      <c r="M184" s="8"/>
      <c r="N184" s="8"/>
      <c r="O184" s="8"/>
      <c r="P184" s="8"/>
      <c r="Q184" s="8"/>
      <c r="R184" s="8"/>
      <c r="S184" s="8"/>
      <c r="T184" s="8"/>
    </row>
    <row r="185" spans="9:20" s="1" customFormat="1" x14ac:dyDescent="0.35">
      <c r="I185" s="8"/>
      <c r="J185" s="504"/>
      <c r="K185" s="8"/>
      <c r="L185" s="8"/>
      <c r="M185" s="8"/>
      <c r="N185" s="8"/>
      <c r="O185" s="8"/>
      <c r="P185" s="8"/>
      <c r="Q185" s="8"/>
      <c r="R185" s="8"/>
      <c r="S185" s="8"/>
      <c r="T185" s="8"/>
    </row>
    <row r="186" spans="9:20" s="1" customFormat="1" x14ac:dyDescent="0.35">
      <c r="I186" s="8"/>
      <c r="J186" s="504"/>
      <c r="K186" s="8"/>
      <c r="L186" s="8"/>
      <c r="M186" s="8"/>
      <c r="N186" s="8"/>
      <c r="O186" s="8"/>
      <c r="P186" s="8"/>
      <c r="Q186" s="8"/>
      <c r="R186" s="8"/>
      <c r="S186" s="8"/>
      <c r="T186" s="8"/>
    </row>
    <row r="187" spans="9:20" s="1" customFormat="1" x14ac:dyDescent="0.35">
      <c r="I187" s="8"/>
      <c r="J187" s="504"/>
      <c r="K187" s="8"/>
      <c r="L187" s="8"/>
      <c r="M187" s="8"/>
      <c r="N187" s="8"/>
      <c r="O187" s="8"/>
      <c r="P187" s="8"/>
      <c r="Q187" s="8"/>
      <c r="R187" s="8"/>
      <c r="S187" s="8"/>
      <c r="T187" s="8"/>
    </row>
    <row r="188" spans="9:20" s="1" customFormat="1" x14ac:dyDescent="0.35">
      <c r="I188" s="8"/>
      <c r="J188" s="504"/>
      <c r="K188" s="8"/>
      <c r="L188" s="8"/>
      <c r="M188" s="8"/>
      <c r="N188" s="8"/>
      <c r="O188" s="8"/>
      <c r="P188" s="8"/>
      <c r="Q188" s="8"/>
      <c r="R188" s="8"/>
      <c r="S188" s="8"/>
      <c r="T188" s="8"/>
    </row>
    <row r="189" spans="9:20" s="1" customFormat="1" x14ac:dyDescent="0.35">
      <c r="I189" s="8"/>
      <c r="J189" s="504"/>
      <c r="K189" s="8"/>
      <c r="L189" s="8"/>
      <c r="M189" s="8"/>
      <c r="N189" s="8"/>
      <c r="O189" s="8"/>
      <c r="P189" s="8"/>
      <c r="Q189" s="8"/>
      <c r="R189" s="8"/>
      <c r="S189" s="8"/>
      <c r="T189" s="8"/>
    </row>
    <row r="190" spans="9:20" s="1" customFormat="1" x14ac:dyDescent="0.35">
      <c r="I190" s="8"/>
      <c r="J190" s="504"/>
      <c r="K190" s="8"/>
      <c r="L190" s="8"/>
      <c r="M190" s="8"/>
      <c r="N190" s="8"/>
      <c r="O190" s="8"/>
      <c r="P190" s="8"/>
      <c r="Q190" s="8"/>
      <c r="R190" s="8"/>
      <c r="S190" s="8"/>
      <c r="T190" s="8"/>
    </row>
    <row r="191" spans="9:20" s="1" customFormat="1" x14ac:dyDescent="0.35">
      <c r="I191" s="8"/>
      <c r="J191" s="504"/>
      <c r="K191" s="8"/>
      <c r="L191" s="8"/>
      <c r="M191" s="8"/>
      <c r="N191" s="8"/>
      <c r="O191" s="8"/>
      <c r="P191" s="8"/>
      <c r="Q191" s="8"/>
      <c r="R191" s="8"/>
      <c r="S191" s="8"/>
      <c r="T191" s="8"/>
    </row>
    <row r="192" spans="9:20" s="1" customFormat="1" x14ac:dyDescent="0.35">
      <c r="I192" s="8"/>
      <c r="J192" s="504"/>
      <c r="K192" s="8"/>
      <c r="L192" s="8"/>
      <c r="M192" s="8"/>
      <c r="N192" s="8"/>
      <c r="O192" s="8"/>
      <c r="P192" s="8"/>
      <c r="Q192" s="8"/>
      <c r="R192" s="8"/>
      <c r="S192" s="8"/>
      <c r="T192" s="8"/>
    </row>
    <row r="193" spans="9:20" s="1" customFormat="1" x14ac:dyDescent="0.35">
      <c r="I193" s="8"/>
      <c r="J193" s="504"/>
      <c r="K193" s="8"/>
      <c r="L193" s="8"/>
      <c r="M193" s="8"/>
      <c r="N193" s="8"/>
      <c r="O193" s="8"/>
      <c r="P193" s="8"/>
      <c r="Q193" s="8"/>
      <c r="R193" s="8"/>
      <c r="S193" s="8"/>
      <c r="T193" s="8"/>
    </row>
    <row r="194" spans="9:20" s="1" customFormat="1" x14ac:dyDescent="0.35">
      <c r="I194" s="8"/>
      <c r="J194" s="504"/>
      <c r="K194" s="8"/>
      <c r="L194" s="8"/>
      <c r="M194" s="8"/>
      <c r="N194" s="8"/>
      <c r="O194" s="8"/>
      <c r="P194" s="8"/>
      <c r="Q194" s="8"/>
      <c r="R194" s="8"/>
      <c r="S194" s="8"/>
      <c r="T194" s="8"/>
    </row>
    <row r="195" spans="9:20" s="1" customFormat="1" x14ac:dyDescent="0.35">
      <c r="I195" s="8"/>
      <c r="J195" s="504"/>
      <c r="K195" s="8"/>
      <c r="L195" s="8"/>
      <c r="M195" s="8"/>
      <c r="N195" s="8"/>
      <c r="O195" s="8"/>
      <c r="P195" s="8"/>
      <c r="Q195" s="8"/>
      <c r="R195" s="8"/>
      <c r="S195" s="8"/>
      <c r="T195" s="8"/>
    </row>
    <row r="196" spans="9:20" s="1" customFormat="1" x14ac:dyDescent="0.35">
      <c r="I196" s="8"/>
      <c r="J196" s="504"/>
      <c r="K196" s="8"/>
      <c r="L196" s="8"/>
      <c r="M196" s="8"/>
      <c r="N196" s="8"/>
      <c r="O196" s="8"/>
      <c r="P196" s="8"/>
      <c r="Q196" s="8"/>
      <c r="R196" s="8"/>
      <c r="S196" s="8"/>
      <c r="T196" s="8"/>
    </row>
    <row r="197" spans="9:20" s="1" customFormat="1" x14ac:dyDescent="0.35">
      <c r="I197" s="8"/>
      <c r="J197" s="504"/>
      <c r="K197" s="8"/>
      <c r="L197" s="8"/>
      <c r="M197" s="8"/>
      <c r="N197" s="8"/>
      <c r="O197" s="8"/>
      <c r="P197" s="8"/>
      <c r="Q197" s="8"/>
      <c r="R197" s="8"/>
      <c r="S197" s="8"/>
      <c r="T197" s="8"/>
    </row>
    <row r="198" spans="9:20" s="1" customFormat="1" x14ac:dyDescent="0.35">
      <c r="I198" s="8"/>
      <c r="J198" s="504"/>
      <c r="K198" s="8"/>
      <c r="L198" s="8"/>
      <c r="M198" s="8"/>
      <c r="N198" s="8"/>
      <c r="O198" s="8"/>
      <c r="P198" s="8"/>
      <c r="Q198" s="8"/>
      <c r="R198" s="8"/>
      <c r="S198" s="8"/>
      <c r="T198" s="8"/>
    </row>
    <row r="199" spans="9:20" s="1" customFormat="1" x14ac:dyDescent="0.35">
      <c r="I199" s="8"/>
      <c r="J199" s="504"/>
      <c r="K199" s="8"/>
      <c r="L199" s="8"/>
      <c r="M199" s="8"/>
      <c r="N199" s="8"/>
      <c r="O199" s="8"/>
      <c r="P199" s="8"/>
      <c r="Q199" s="8"/>
      <c r="R199" s="8"/>
      <c r="S199" s="8"/>
      <c r="T199" s="8"/>
    </row>
    <row r="200" spans="9:20" s="1" customFormat="1" x14ac:dyDescent="0.35">
      <c r="I200" s="8"/>
      <c r="J200" s="504"/>
      <c r="K200" s="8"/>
      <c r="L200" s="8"/>
      <c r="M200" s="8"/>
      <c r="N200" s="8"/>
      <c r="O200" s="8"/>
      <c r="P200" s="8"/>
      <c r="Q200" s="8"/>
      <c r="R200" s="8"/>
      <c r="S200" s="8"/>
      <c r="T200" s="8"/>
    </row>
    <row r="201" spans="9:20" s="1" customFormat="1" x14ac:dyDescent="0.35">
      <c r="I201" s="8"/>
      <c r="J201" s="504"/>
      <c r="K201" s="8"/>
      <c r="L201" s="8"/>
      <c r="M201" s="8"/>
      <c r="N201" s="8"/>
      <c r="O201" s="8"/>
      <c r="P201" s="8"/>
      <c r="Q201" s="8"/>
      <c r="R201" s="8"/>
      <c r="S201" s="8"/>
      <c r="T201" s="8"/>
    </row>
    <row r="202" spans="9:20" s="1" customFormat="1" x14ac:dyDescent="0.35">
      <c r="I202" s="8"/>
      <c r="J202" s="504"/>
      <c r="K202" s="8"/>
      <c r="L202" s="8"/>
      <c r="M202" s="8"/>
      <c r="N202" s="8"/>
      <c r="O202" s="8"/>
      <c r="P202" s="8"/>
      <c r="Q202" s="8"/>
      <c r="R202" s="8"/>
      <c r="S202" s="8"/>
      <c r="T202" s="8"/>
    </row>
    <row r="203" spans="9:20" s="1" customFormat="1" x14ac:dyDescent="0.35">
      <c r="I203" s="8"/>
      <c r="J203" s="504"/>
      <c r="K203" s="8"/>
      <c r="L203" s="8"/>
      <c r="M203" s="8"/>
      <c r="N203" s="8"/>
      <c r="O203" s="8"/>
      <c r="P203" s="8"/>
      <c r="Q203" s="8"/>
      <c r="R203" s="8"/>
      <c r="S203" s="8"/>
      <c r="T203" s="8"/>
    </row>
    <row r="204" spans="9:20" s="1" customFormat="1" x14ac:dyDescent="0.35">
      <c r="I204" s="8"/>
      <c r="J204" s="504"/>
      <c r="K204" s="8"/>
      <c r="L204" s="8"/>
      <c r="M204" s="8"/>
      <c r="N204" s="8"/>
      <c r="O204" s="8"/>
      <c r="P204" s="8"/>
      <c r="Q204" s="8"/>
      <c r="R204" s="8"/>
      <c r="S204" s="8"/>
      <c r="T204" s="8"/>
    </row>
    <row r="205" spans="9:20" s="1" customFormat="1" x14ac:dyDescent="0.35">
      <c r="I205" s="8"/>
      <c r="J205" s="504"/>
      <c r="K205" s="8"/>
      <c r="L205" s="8"/>
      <c r="M205" s="8"/>
      <c r="N205" s="8"/>
      <c r="O205" s="8"/>
      <c r="P205" s="8"/>
      <c r="Q205" s="8"/>
      <c r="R205" s="8"/>
      <c r="S205" s="8"/>
      <c r="T205" s="8"/>
    </row>
    <row r="206" spans="9:20" s="1" customFormat="1" x14ac:dyDescent="0.35">
      <c r="I206" s="8"/>
      <c r="J206" s="504"/>
      <c r="K206" s="8"/>
      <c r="L206" s="8"/>
      <c r="M206" s="8"/>
      <c r="N206" s="8"/>
      <c r="O206" s="8"/>
      <c r="P206" s="8"/>
      <c r="Q206" s="8"/>
      <c r="R206" s="8"/>
      <c r="S206" s="8"/>
      <c r="T206" s="8"/>
    </row>
    <row r="207" spans="9:20" s="1" customFormat="1" x14ac:dyDescent="0.35">
      <c r="I207" s="8"/>
      <c r="J207" s="504"/>
      <c r="K207" s="8"/>
      <c r="L207" s="8"/>
      <c r="M207" s="8"/>
      <c r="N207" s="8"/>
      <c r="O207" s="8"/>
      <c r="P207" s="8"/>
      <c r="Q207" s="8"/>
      <c r="R207" s="8"/>
      <c r="S207" s="8"/>
      <c r="T207" s="8"/>
    </row>
    <row r="208" spans="9:20" s="1" customFormat="1" x14ac:dyDescent="0.35">
      <c r="I208" s="8"/>
      <c r="J208" s="504"/>
      <c r="K208" s="8"/>
      <c r="L208" s="8"/>
      <c r="M208" s="8"/>
      <c r="N208" s="8"/>
      <c r="O208" s="8"/>
      <c r="P208" s="8"/>
      <c r="Q208" s="8"/>
      <c r="R208" s="8"/>
      <c r="S208" s="8"/>
      <c r="T208" s="8"/>
    </row>
    <row r="209" spans="9:20" s="1" customFormat="1" x14ac:dyDescent="0.35">
      <c r="I209" s="8"/>
      <c r="J209" s="504"/>
      <c r="K209" s="8"/>
      <c r="L209" s="8"/>
      <c r="M209" s="8"/>
      <c r="N209" s="8"/>
      <c r="O209" s="8"/>
      <c r="P209" s="8"/>
      <c r="Q209" s="8"/>
      <c r="R209" s="8"/>
      <c r="S209" s="8"/>
      <c r="T209" s="8"/>
    </row>
    <row r="210" spans="9:20" s="1" customFormat="1" x14ac:dyDescent="0.35">
      <c r="I210" s="8"/>
      <c r="J210" s="504"/>
      <c r="K210" s="8"/>
      <c r="L210" s="8"/>
      <c r="M210" s="8"/>
      <c r="N210" s="8"/>
      <c r="O210" s="8"/>
      <c r="P210" s="8"/>
      <c r="Q210" s="8"/>
      <c r="R210" s="8"/>
      <c r="S210" s="8"/>
      <c r="T210" s="8"/>
    </row>
    <row r="211" spans="9:20" s="1" customFormat="1" x14ac:dyDescent="0.35">
      <c r="I211" s="8"/>
      <c r="J211" s="504"/>
      <c r="K211" s="8"/>
      <c r="L211" s="8"/>
      <c r="M211" s="8"/>
      <c r="N211" s="8"/>
      <c r="O211" s="8"/>
      <c r="P211" s="8"/>
      <c r="Q211" s="8"/>
      <c r="R211" s="8"/>
      <c r="S211" s="8"/>
      <c r="T211" s="8"/>
    </row>
    <row r="212" spans="9:20" s="1" customFormat="1" x14ac:dyDescent="0.35">
      <c r="I212" s="8"/>
      <c r="J212" s="504"/>
      <c r="K212" s="8"/>
      <c r="L212" s="8"/>
      <c r="M212" s="8"/>
      <c r="N212" s="8"/>
      <c r="O212" s="8"/>
      <c r="P212" s="8"/>
      <c r="Q212" s="8"/>
      <c r="R212" s="8"/>
      <c r="S212" s="8"/>
      <c r="T212" s="8"/>
    </row>
    <row r="213" spans="9:20" s="1" customFormat="1" x14ac:dyDescent="0.35">
      <c r="I213" s="8"/>
      <c r="J213" s="504"/>
      <c r="K213" s="8"/>
      <c r="L213" s="8"/>
      <c r="M213" s="8"/>
      <c r="N213" s="8"/>
      <c r="O213" s="8"/>
      <c r="P213" s="8"/>
      <c r="Q213" s="8"/>
      <c r="R213" s="8"/>
      <c r="S213" s="8"/>
      <c r="T213" s="8"/>
    </row>
    <row r="214" spans="9:20" s="1" customFormat="1" x14ac:dyDescent="0.35">
      <c r="I214" s="8"/>
      <c r="J214" s="504"/>
      <c r="K214" s="8"/>
      <c r="L214" s="8"/>
      <c r="M214" s="8"/>
      <c r="N214" s="8"/>
      <c r="O214" s="8"/>
      <c r="P214" s="8"/>
      <c r="Q214" s="8"/>
      <c r="R214" s="8"/>
      <c r="S214" s="8"/>
      <c r="T214" s="8"/>
    </row>
    <row r="215" spans="9:20" s="1" customFormat="1" x14ac:dyDescent="0.35">
      <c r="I215" s="8"/>
      <c r="J215" s="504"/>
      <c r="K215" s="8"/>
      <c r="L215" s="8"/>
      <c r="M215" s="8"/>
      <c r="N215" s="8"/>
      <c r="O215" s="8"/>
      <c r="P215" s="8"/>
      <c r="Q215" s="8"/>
      <c r="R215" s="8"/>
      <c r="S215" s="8"/>
      <c r="T215" s="8"/>
    </row>
    <row r="216" spans="9:20" s="1" customFormat="1" x14ac:dyDescent="0.35">
      <c r="I216" s="8"/>
      <c r="J216" s="504"/>
      <c r="K216" s="8"/>
      <c r="L216" s="8"/>
      <c r="M216" s="8"/>
      <c r="N216" s="8"/>
      <c r="O216" s="8"/>
      <c r="P216" s="8"/>
      <c r="Q216" s="8"/>
      <c r="R216" s="8"/>
      <c r="S216" s="8"/>
      <c r="T216" s="8"/>
    </row>
    <row r="217" spans="9:20" s="1" customFormat="1" x14ac:dyDescent="0.35">
      <c r="I217" s="8"/>
      <c r="J217" s="504"/>
      <c r="K217" s="8"/>
      <c r="L217" s="8"/>
      <c r="M217" s="8"/>
      <c r="N217" s="8"/>
      <c r="O217" s="8"/>
      <c r="P217" s="8"/>
      <c r="Q217" s="8"/>
      <c r="R217" s="8"/>
      <c r="S217" s="8"/>
      <c r="T217" s="8"/>
    </row>
    <row r="218" spans="9:20" s="1" customFormat="1" x14ac:dyDescent="0.35">
      <c r="I218" s="8"/>
      <c r="J218" s="504"/>
      <c r="K218" s="8"/>
      <c r="L218" s="8"/>
      <c r="M218" s="8"/>
      <c r="N218" s="8"/>
      <c r="O218" s="8"/>
      <c r="P218" s="8"/>
      <c r="Q218" s="8"/>
      <c r="R218" s="8"/>
      <c r="S218" s="8"/>
      <c r="T218" s="8"/>
    </row>
    <row r="219" spans="9:20" s="1" customFormat="1" x14ac:dyDescent="0.35">
      <c r="I219" s="8"/>
      <c r="J219" s="504"/>
      <c r="K219" s="8"/>
      <c r="L219" s="8"/>
      <c r="M219" s="8"/>
      <c r="N219" s="8"/>
      <c r="O219" s="8"/>
      <c r="P219" s="8"/>
      <c r="Q219" s="8"/>
      <c r="R219" s="8"/>
      <c r="S219" s="8"/>
      <c r="T219" s="8"/>
    </row>
    <row r="220" spans="9:20" s="1" customFormat="1" x14ac:dyDescent="0.35">
      <c r="I220" s="8"/>
      <c r="J220" s="504"/>
      <c r="K220" s="8"/>
      <c r="L220" s="8"/>
      <c r="M220" s="8"/>
      <c r="N220" s="8"/>
      <c r="O220" s="8"/>
      <c r="P220" s="8"/>
      <c r="Q220" s="8"/>
      <c r="R220" s="8"/>
      <c r="S220" s="8"/>
      <c r="T220" s="8"/>
    </row>
    <row r="221" spans="9:20" s="1" customFormat="1" x14ac:dyDescent="0.35">
      <c r="I221" s="8"/>
      <c r="J221" s="504"/>
      <c r="K221" s="8"/>
      <c r="L221" s="8"/>
      <c r="M221" s="8"/>
      <c r="N221" s="8"/>
      <c r="O221" s="8"/>
      <c r="P221" s="8"/>
      <c r="Q221" s="8"/>
      <c r="R221" s="8"/>
      <c r="S221" s="8"/>
      <c r="T221" s="8"/>
    </row>
    <row r="222" spans="9:20" s="1" customFormat="1" x14ac:dyDescent="0.35">
      <c r="I222" s="8"/>
      <c r="J222" s="504"/>
      <c r="K222" s="8"/>
      <c r="L222" s="8"/>
      <c r="M222" s="8"/>
      <c r="N222" s="8"/>
      <c r="O222" s="8"/>
      <c r="P222" s="8"/>
      <c r="Q222" s="8"/>
      <c r="R222" s="8"/>
      <c r="S222" s="8"/>
      <c r="T222" s="8"/>
    </row>
    <row r="223" spans="9:20" s="1" customFormat="1" x14ac:dyDescent="0.35">
      <c r="I223" s="8"/>
      <c r="J223" s="504"/>
      <c r="K223" s="8"/>
      <c r="L223" s="8"/>
      <c r="M223" s="8"/>
      <c r="N223" s="8"/>
      <c r="O223" s="8"/>
      <c r="P223" s="8"/>
      <c r="Q223" s="8"/>
      <c r="R223" s="8"/>
      <c r="S223" s="8"/>
      <c r="T223" s="8"/>
    </row>
    <row r="224" spans="9:20" s="1" customFormat="1" x14ac:dyDescent="0.35">
      <c r="I224" s="8"/>
      <c r="J224" s="504"/>
      <c r="K224" s="8"/>
      <c r="L224" s="8"/>
      <c r="M224" s="8"/>
      <c r="N224" s="8"/>
      <c r="O224" s="8"/>
      <c r="P224" s="8"/>
      <c r="Q224" s="8"/>
      <c r="R224" s="8"/>
      <c r="S224" s="8"/>
      <c r="T224" s="8"/>
    </row>
    <row r="225" spans="9:20" s="1" customFormat="1" x14ac:dyDescent="0.35">
      <c r="I225" s="8"/>
      <c r="J225" s="504"/>
      <c r="K225" s="8"/>
      <c r="L225" s="8"/>
      <c r="M225" s="8"/>
      <c r="N225" s="8"/>
      <c r="O225" s="8"/>
      <c r="P225" s="8"/>
      <c r="Q225" s="8"/>
      <c r="R225" s="8"/>
      <c r="S225" s="8"/>
      <c r="T225" s="8"/>
    </row>
    <row r="226" spans="9:20" s="1" customFormat="1" x14ac:dyDescent="0.35">
      <c r="I226" s="8"/>
      <c r="J226" s="504"/>
      <c r="K226" s="8"/>
      <c r="L226" s="8"/>
      <c r="M226" s="8"/>
      <c r="N226" s="8"/>
      <c r="O226" s="8"/>
      <c r="P226" s="8"/>
      <c r="Q226" s="8"/>
      <c r="R226" s="8"/>
      <c r="S226" s="8"/>
      <c r="T226" s="8"/>
    </row>
    <row r="227" spans="9:20" s="1" customFormat="1" x14ac:dyDescent="0.35">
      <c r="I227" s="8"/>
      <c r="J227" s="504"/>
      <c r="K227" s="8"/>
      <c r="L227" s="8"/>
      <c r="M227" s="8"/>
      <c r="N227" s="8"/>
      <c r="O227" s="8"/>
      <c r="P227" s="8"/>
      <c r="Q227" s="8"/>
      <c r="R227" s="8"/>
      <c r="S227" s="8"/>
      <c r="T227" s="8"/>
    </row>
    <row r="228" spans="9:20" s="1" customFormat="1" x14ac:dyDescent="0.35">
      <c r="I228" s="8"/>
      <c r="J228" s="504"/>
      <c r="K228" s="8"/>
      <c r="L228" s="8"/>
      <c r="M228" s="8"/>
      <c r="N228" s="8"/>
      <c r="O228" s="8"/>
      <c r="P228" s="8"/>
      <c r="Q228" s="8"/>
      <c r="R228" s="8"/>
      <c r="S228" s="8"/>
      <c r="T228" s="8"/>
    </row>
    <row r="229" spans="9:20" s="1" customFormat="1" x14ac:dyDescent="0.35">
      <c r="I229" s="8"/>
      <c r="J229" s="504"/>
      <c r="K229" s="8"/>
      <c r="L229" s="8"/>
      <c r="M229" s="8"/>
      <c r="N229" s="8"/>
      <c r="O229" s="8"/>
      <c r="P229" s="8"/>
      <c r="Q229" s="8"/>
      <c r="R229" s="8"/>
      <c r="S229" s="8"/>
      <c r="T229" s="8"/>
    </row>
    <row r="230" spans="9:20" s="1" customFormat="1" x14ac:dyDescent="0.35">
      <c r="I230" s="8"/>
      <c r="J230" s="504"/>
      <c r="K230" s="8"/>
      <c r="L230" s="8"/>
      <c r="M230" s="8"/>
      <c r="N230" s="8"/>
      <c r="O230" s="8"/>
      <c r="P230" s="8"/>
      <c r="Q230" s="8"/>
      <c r="R230" s="8"/>
      <c r="S230" s="8"/>
      <c r="T230" s="8"/>
    </row>
    <row r="231" spans="9:20" s="1" customFormat="1" x14ac:dyDescent="0.35">
      <c r="I231" s="8"/>
      <c r="J231" s="504"/>
      <c r="K231" s="8"/>
      <c r="L231" s="8"/>
      <c r="M231" s="8"/>
      <c r="N231" s="8"/>
      <c r="O231" s="8"/>
      <c r="P231" s="8"/>
      <c r="Q231" s="8"/>
      <c r="R231" s="8"/>
      <c r="S231" s="8"/>
      <c r="T231" s="8"/>
    </row>
    <row r="232" spans="9:20" s="1" customFormat="1" x14ac:dyDescent="0.35">
      <c r="I232" s="8"/>
      <c r="J232" s="504"/>
      <c r="K232" s="8"/>
      <c r="L232" s="8"/>
      <c r="M232" s="8"/>
      <c r="N232" s="8"/>
      <c r="O232" s="8"/>
      <c r="P232" s="8"/>
      <c r="Q232" s="8"/>
      <c r="R232" s="8"/>
      <c r="S232" s="8"/>
      <c r="T232" s="8"/>
    </row>
    <row r="233" spans="9:20" s="1" customFormat="1" x14ac:dyDescent="0.35">
      <c r="I233" s="8"/>
      <c r="J233" s="504"/>
      <c r="K233" s="8"/>
      <c r="L233" s="8"/>
      <c r="M233" s="8"/>
      <c r="N233" s="8"/>
      <c r="O233" s="8"/>
      <c r="P233" s="8"/>
      <c r="Q233" s="8"/>
      <c r="R233" s="8"/>
      <c r="S233" s="8"/>
      <c r="T233" s="8"/>
    </row>
    <row r="234" spans="9:20" s="1" customFormat="1" x14ac:dyDescent="0.35">
      <c r="I234" s="8"/>
      <c r="J234" s="504"/>
      <c r="K234" s="8"/>
      <c r="L234" s="8"/>
      <c r="M234" s="8"/>
      <c r="N234" s="8"/>
      <c r="O234" s="8"/>
      <c r="P234" s="8"/>
      <c r="Q234" s="8"/>
      <c r="R234" s="8"/>
      <c r="S234" s="8"/>
      <c r="T234" s="8"/>
    </row>
    <row r="235" spans="9:20" s="1" customFormat="1" x14ac:dyDescent="0.35">
      <c r="I235" s="8"/>
      <c r="J235" s="504"/>
      <c r="K235" s="8"/>
      <c r="L235" s="8"/>
      <c r="M235" s="8"/>
      <c r="N235" s="8"/>
      <c r="O235" s="8"/>
      <c r="P235" s="8"/>
      <c r="Q235" s="8"/>
      <c r="R235" s="8"/>
      <c r="S235" s="8"/>
      <c r="T235" s="8"/>
    </row>
    <row r="236" spans="9:20" s="1" customFormat="1" x14ac:dyDescent="0.35">
      <c r="I236" s="8"/>
      <c r="J236" s="504"/>
      <c r="K236" s="8"/>
      <c r="L236" s="8"/>
      <c r="M236" s="8"/>
      <c r="N236" s="8"/>
      <c r="O236" s="8"/>
      <c r="P236" s="8"/>
      <c r="Q236" s="8"/>
      <c r="R236" s="8"/>
      <c r="S236" s="8"/>
      <c r="T236" s="8"/>
    </row>
    <row r="237" spans="9:20" s="1" customFormat="1" x14ac:dyDescent="0.35">
      <c r="I237" s="8"/>
      <c r="J237" s="504"/>
      <c r="K237" s="8"/>
      <c r="L237" s="8"/>
      <c r="M237" s="8"/>
      <c r="N237" s="8"/>
      <c r="O237" s="8"/>
      <c r="P237" s="8"/>
      <c r="Q237" s="8"/>
      <c r="R237" s="8"/>
      <c r="S237" s="8"/>
      <c r="T237" s="8"/>
    </row>
    <row r="238" spans="9:20" s="1" customFormat="1" x14ac:dyDescent="0.35">
      <c r="I238" s="8"/>
      <c r="J238" s="504"/>
      <c r="K238" s="8"/>
      <c r="L238" s="8"/>
      <c r="M238" s="8"/>
      <c r="N238" s="8"/>
      <c r="O238" s="8"/>
      <c r="P238" s="8"/>
      <c r="Q238" s="8"/>
      <c r="R238" s="8"/>
      <c r="S238" s="8"/>
      <c r="T238" s="8"/>
    </row>
    <row r="239" spans="9:20" s="1" customFormat="1" x14ac:dyDescent="0.35">
      <c r="I239" s="8"/>
      <c r="J239" s="504"/>
      <c r="K239" s="8"/>
      <c r="L239" s="8"/>
      <c r="M239" s="8"/>
      <c r="N239" s="8"/>
      <c r="O239" s="8"/>
      <c r="P239" s="8"/>
      <c r="Q239" s="8"/>
      <c r="R239" s="8"/>
      <c r="S239" s="8"/>
      <c r="T239" s="8"/>
    </row>
    <row r="240" spans="9:20" s="1" customFormat="1" x14ac:dyDescent="0.35">
      <c r="I240" s="8"/>
      <c r="J240" s="504"/>
      <c r="K240" s="8"/>
      <c r="L240" s="8"/>
      <c r="M240" s="8"/>
      <c r="N240" s="8"/>
      <c r="O240" s="8"/>
      <c r="P240" s="8"/>
      <c r="Q240" s="8"/>
      <c r="R240" s="8"/>
      <c r="S240" s="8"/>
      <c r="T240" s="8"/>
    </row>
    <row r="241" spans="9:20" s="1" customFormat="1" x14ac:dyDescent="0.35">
      <c r="I241" s="8"/>
      <c r="J241" s="504"/>
      <c r="K241" s="8"/>
      <c r="L241" s="8"/>
      <c r="M241" s="8"/>
      <c r="N241" s="8"/>
      <c r="O241" s="8"/>
      <c r="P241" s="8"/>
      <c r="Q241" s="8"/>
      <c r="R241" s="8"/>
      <c r="S241" s="8"/>
      <c r="T241" s="8"/>
    </row>
    <row r="242" spans="9:20" s="1" customFormat="1" x14ac:dyDescent="0.35">
      <c r="I242" s="8"/>
      <c r="J242" s="504"/>
      <c r="K242" s="8"/>
      <c r="L242" s="8"/>
      <c r="M242" s="8"/>
      <c r="N242" s="8"/>
      <c r="O242" s="8"/>
      <c r="P242" s="8"/>
      <c r="Q242" s="8"/>
      <c r="R242" s="8"/>
      <c r="S242" s="8"/>
      <c r="T242" s="8"/>
    </row>
    <row r="243" spans="9:20" s="1" customFormat="1" x14ac:dyDescent="0.35">
      <c r="I243" s="8"/>
      <c r="J243" s="504"/>
      <c r="K243" s="8"/>
      <c r="L243" s="8"/>
      <c r="M243" s="8"/>
      <c r="N243" s="8"/>
      <c r="O243" s="8"/>
      <c r="P243" s="8"/>
      <c r="Q243" s="8"/>
      <c r="R243" s="8"/>
      <c r="S243" s="8"/>
      <c r="T243" s="8"/>
    </row>
    <row r="244" spans="9:20" s="1" customFormat="1" x14ac:dyDescent="0.35">
      <c r="I244" s="8"/>
      <c r="J244" s="504"/>
      <c r="K244" s="8"/>
      <c r="L244" s="8"/>
      <c r="M244" s="8"/>
      <c r="N244" s="8"/>
      <c r="O244" s="8"/>
      <c r="P244" s="8"/>
      <c r="Q244" s="8"/>
      <c r="R244" s="8"/>
      <c r="S244" s="8"/>
      <c r="T244" s="8"/>
    </row>
    <row r="245" spans="9:20" s="1" customFormat="1" x14ac:dyDescent="0.35">
      <c r="I245" s="8"/>
      <c r="J245" s="504"/>
      <c r="K245" s="8"/>
      <c r="L245" s="8"/>
      <c r="M245" s="8"/>
      <c r="N245" s="8"/>
      <c r="O245" s="8"/>
      <c r="P245" s="8"/>
      <c r="Q245" s="8"/>
      <c r="R245" s="8"/>
      <c r="S245" s="8"/>
      <c r="T245" s="8"/>
    </row>
    <row r="246" spans="9:20" s="1" customFormat="1" x14ac:dyDescent="0.35">
      <c r="I246" s="8"/>
      <c r="J246" s="504"/>
      <c r="K246" s="8"/>
      <c r="L246" s="8"/>
      <c r="M246" s="8"/>
      <c r="N246" s="8"/>
      <c r="O246" s="8"/>
      <c r="P246" s="8"/>
      <c r="Q246" s="8"/>
      <c r="R246" s="8"/>
      <c r="S246" s="8"/>
      <c r="T246" s="8"/>
    </row>
    <row r="247" spans="9:20" s="1" customFormat="1" x14ac:dyDescent="0.35">
      <c r="I247" s="8"/>
      <c r="J247" s="504"/>
      <c r="K247" s="8"/>
      <c r="L247" s="8"/>
      <c r="M247" s="8"/>
      <c r="N247" s="8"/>
      <c r="O247" s="8"/>
      <c r="P247" s="8"/>
      <c r="Q247" s="8"/>
      <c r="R247" s="8"/>
      <c r="S247" s="8"/>
      <c r="T247" s="8"/>
    </row>
    <row r="248" spans="9:20" s="1" customFormat="1" x14ac:dyDescent="0.35">
      <c r="I248" s="8"/>
      <c r="J248" s="504"/>
      <c r="K248" s="8"/>
      <c r="L248" s="8"/>
      <c r="M248" s="8"/>
      <c r="N248" s="8"/>
      <c r="O248" s="8"/>
      <c r="P248" s="8"/>
      <c r="Q248" s="8"/>
      <c r="R248" s="8"/>
      <c r="S248" s="8"/>
      <c r="T248" s="8"/>
    </row>
    <row r="249" spans="9:20" s="1" customFormat="1" x14ac:dyDescent="0.35">
      <c r="I249" s="8"/>
      <c r="J249" s="504"/>
      <c r="K249" s="8"/>
      <c r="L249" s="8"/>
      <c r="M249" s="8"/>
      <c r="N249" s="8"/>
      <c r="O249" s="8"/>
      <c r="P249" s="8"/>
      <c r="Q249" s="8"/>
      <c r="R249" s="8"/>
      <c r="S249" s="8"/>
      <c r="T249" s="8"/>
    </row>
    <row r="250" spans="9:20" s="1" customFormat="1" x14ac:dyDescent="0.35">
      <c r="I250" s="8"/>
      <c r="J250" s="504"/>
      <c r="K250" s="8"/>
      <c r="L250" s="8"/>
      <c r="M250" s="8"/>
      <c r="N250" s="8"/>
      <c r="O250" s="8"/>
      <c r="P250" s="8"/>
      <c r="Q250" s="8"/>
      <c r="R250" s="8"/>
      <c r="S250" s="8"/>
      <c r="T250" s="8"/>
    </row>
    <row r="251" spans="9:20" s="1" customFormat="1" x14ac:dyDescent="0.35">
      <c r="I251" s="8"/>
      <c r="J251" s="504"/>
      <c r="K251" s="8"/>
      <c r="L251" s="8"/>
      <c r="M251" s="8"/>
      <c r="N251" s="8"/>
      <c r="O251" s="8"/>
      <c r="P251" s="8"/>
      <c r="Q251" s="8"/>
      <c r="R251" s="8"/>
      <c r="S251" s="8"/>
      <c r="T251" s="8"/>
    </row>
    <row r="252" spans="9:20" s="1" customFormat="1" x14ac:dyDescent="0.35">
      <c r="I252" s="8"/>
      <c r="J252" s="504"/>
      <c r="K252" s="8"/>
      <c r="L252" s="8"/>
      <c r="M252" s="8"/>
      <c r="N252" s="8"/>
      <c r="O252" s="8"/>
      <c r="P252" s="8"/>
      <c r="Q252" s="8"/>
      <c r="R252" s="8"/>
      <c r="S252" s="8"/>
      <c r="T252" s="8"/>
    </row>
    <row r="253" spans="9:20" s="1" customFormat="1" x14ac:dyDescent="0.35">
      <c r="I253" s="8"/>
      <c r="J253" s="504"/>
      <c r="K253" s="8"/>
      <c r="L253" s="8"/>
      <c r="M253" s="8"/>
      <c r="N253" s="8"/>
      <c r="O253" s="8"/>
      <c r="P253" s="8"/>
      <c r="Q253" s="8"/>
      <c r="R253" s="8"/>
      <c r="S253" s="8"/>
      <c r="T253" s="8"/>
    </row>
    <row r="254" spans="9:20" s="1" customFormat="1" x14ac:dyDescent="0.35">
      <c r="I254" s="8"/>
      <c r="J254" s="504"/>
      <c r="K254" s="8"/>
      <c r="L254" s="8"/>
      <c r="M254" s="8"/>
      <c r="N254" s="8"/>
      <c r="O254" s="8"/>
      <c r="P254" s="8"/>
      <c r="Q254" s="8"/>
      <c r="R254" s="8"/>
      <c r="S254" s="8"/>
      <c r="T254" s="8"/>
    </row>
    <row r="255" spans="9:20" s="1" customFormat="1" x14ac:dyDescent="0.35">
      <c r="I255" s="8"/>
      <c r="J255" s="504"/>
      <c r="K255" s="8"/>
      <c r="L255" s="8"/>
      <c r="M255" s="8"/>
      <c r="N255" s="8"/>
      <c r="O255" s="8"/>
      <c r="P255" s="8"/>
      <c r="Q255" s="8"/>
      <c r="R255" s="8"/>
      <c r="S255" s="8"/>
      <c r="T255" s="8"/>
    </row>
    <row r="256" spans="9:20" s="1" customFormat="1" x14ac:dyDescent="0.35">
      <c r="I256" s="8"/>
      <c r="J256" s="504"/>
      <c r="K256" s="8"/>
      <c r="L256" s="8"/>
      <c r="M256" s="8"/>
      <c r="N256" s="8"/>
      <c r="O256" s="8"/>
      <c r="P256" s="8"/>
      <c r="Q256" s="8"/>
      <c r="R256" s="8"/>
      <c r="S256" s="8"/>
      <c r="T256" s="8"/>
    </row>
    <row r="257" spans="9:20" s="1" customFormat="1" x14ac:dyDescent="0.35">
      <c r="I257" s="8"/>
      <c r="J257" s="504"/>
      <c r="K257" s="8"/>
      <c r="L257" s="8"/>
      <c r="M257" s="8"/>
      <c r="N257" s="8"/>
      <c r="O257" s="8"/>
      <c r="P257" s="8"/>
      <c r="Q257" s="8"/>
      <c r="R257" s="8"/>
      <c r="S257" s="8"/>
      <c r="T257" s="8"/>
    </row>
    <row r="258" spans="9:20" s="1" customFormat="1" x14ac:dyDescent="0.35">
      <c r="I258" s="8"/>
      <c r="J258" s="504"/>
      <c r="K258" s="8"/>
      <c r="L258" s="8"/>
      <c r="M258" s="8"/>
      <c r="N258" s="8"/>
      <c r="O258" s="8"/>
      <c r="P258" s="8"/>
      <c r="Q258" s="8"/>
      <c r="R258" s="8"/>
      <c r="S258" s="8"/>
      <c r="T258" s="8"/>
    </row>
    <row r="259" spans="9:20" s="1" customFormat="1" x14ac:dyDescent="0.35">
      <c r="I259" s="8"/>
      <c r="J259" s="504"/>
      <c r="K259" s="8"/>
      <c r="L259" s="8"/>
      <c r="M259" s="8"/>
      <c r="N259" s="8"/>
      <c r="O259" s="8"/>
      <c r="P259" s="8"/>
      <c r="Q259" s="8"/>
      <c r="R259" s="8"/>
      <c r="S259" s="8"/>
      <c r="T259" s="8"/>
    </row>
    <row r="260" spans="9:20" s="1" customFormat="1" x14ac:dyDescent="0.35">
      <c r="I260" s="8"/>
      <c r="J260" s="504"/>
      <c r="K260" s="8"/>
      <c r="L260" s="8"/>
      <c r="M260" s="8"/>
      <c r="N260" s="8"/>
      <c r="O260" s="8"/>
      <c r="P260" s="8"/>
      <c r="Q260" s="8"/>
      <c r="R260" s="8"/>
      <c r="S260" s="8"/>
      <c r="T260" s="8"/>
    </row>
    <row r="261" spans="9:20" s="1" customFormat="1" x14ac:dyDescent="0.35">
      <c r="I261" s="8"/>
      <c r="J261" s="504"/>
      <c r="K261" s="8"/>
      <c r="L261" s="8"/>
      <c r="M261" s="8"/>
      <c r="N261" s="8"/>
      <c r="O261" s="8"/>
      <c r="P261" s="8"/>
      <c r="Q261" s="8"/>
      <c r="R261" s="8"/>
      <c r="S261" s="8"/>
      <c r="T261" s="8"/>
    </row>
    <row r="262" spans="9:20" s="1" customFormat="1" x14ac:dyDescent="0.35">
      <c r="I262" s="8"/>
      <c r="J262" s="504"/>
      <c r="K262" s="8"/>
      <c r="L262" s="8"/>
      <c r="M262" s="8"/>
      <c r="N262" s="8"/>
      <c r="O262" s="8"/>
      <c r="P262" s="8"/>
      <c r="Q262" s="8"/>
      <c r="R262" s="8"/>
      <c r="S262" s="8"/>
      <c r="T262" s="8"/>
    </row>
    <row r="263" spans="9:20" s="1" customFormat="1" x14ac:dyDescent="0.35">
      <c r="I263" s="8"/>
      <c r="J263" s="504"/>
      <c r="K263" s="8"/>
      <c r="L263" s="8"/>
      <c r="M263" s="8"/>
      <c r="N263" s="8"/>
      <c r="O263" s="8"/>
      <c r="P263" s="8"/>
      <c r="Q263" s="8"/>
      <c r="R263" s="8"/>
      <c r="S263" s="8"/>
      <c r="T263" s="8"/>
    </row>
    <row r="264" spans="9:20" s="1" customFormat="1" x14ac:dyDescent="0.35">
      <c r="I264" s="8"/>
      <c r="J264" s="504"/>
      <c r="K264" s="8"/>
      <c r="L264" s="8"/>
      <c r="M264" s="8"/>
      <c r="N264" s="8"/>
      <c r="O264" s="8"/>
      <c r="P264" s="8"/>
      <c r="Q264" s="8"/>
      <c r="R264" s="8"/>
      <c r="S264" s="8"/>
      <c r="T264" s="8"/>
    </row>
    <row r="265" spans="9:20" s="1" customFormat="1" x14ac:dyDescent="0.35">
      <c r="I265" s="8"/>
      <c r="J265" s="504"/>
      <c r="K265" s="8"/>
      <c r="L265" s="8"/>
      <c r="M265" s="8"/>
      <c r="N265" s="8"/>
      <c r="O265" s="8"/>
      <c r="P265" s="8"/>
      <c r="Q265" s="8"/>
      <c r="R265" s="8"/>
      <c r="S265" s="8"/>
      <c r="T265" s="8"/>
    </row>
    <row r="266" spans="9:20" s="1" customFormat="1" x14ac:dyDescent="0.35">
      <c r="I266" s="8"/>
      <c r="J266" s="504"/>
      <c r="K266" s="8"/>
      <c r="L266" s="8"/>
      <c r="M266" s="8"/>
      <c r="N266" s="8"/>
      <c r="O266" s="8"/>
      <c r="P266" s="8"/>
      <c r="Q266" s="8"/>
      <c r="R266" s="8"/>
      <c r="S266" s="8"/>
      <c r="T266" s="8"/>
    </row>
    <row r="267" spans="9:20" s="1" customFormat="1" x14ac:dyDescent="0.35">
      <c r="I267" s="8"/>
      <c r="J267" s="504"/>
      <c r="K267" s="8"/>
      <c r="L267" s="8"/>
      <c r="M267" s="8"/>
      <c r="N267" s="8"/>
      <c r="O267" s="8"/>
      <c r="P267" s="8"/>
      <c r="Q267" s="8"/>
      <c r="R267" s="8"/>
      <c r="S267" s="8"/>
      <c r="T267" s="8"/>
    </row>
    <row r="268" spans="9:20" s="1" customFormat="1" x14ac:dyDescent="0.35">
      <c r="I268" s="8"/>
      <c r="J268" s="504"/>
      <c r="K268" s="8"/>
      <c r="L268" s="8"/>
      <c r="M268" s="8"/>
      <c r="N268" s="8"/>
      <c r="O268" s="8"/>
      <c r="P268" s="8"/>
      <c r="Q268" s="8"/>
      <c r="R268" s="8"/>
      <c r="S268" s="8"/>
      <c r="T268" s="8"/>
    </row>
    <row r="269" spans="9:20" s="1" customFormat="1" x14ac:dyDescent="0.35">
      <c r="I269" s="8"/>
      <c r="J269" s="504"/>
      <c r="K269" s="8"/>
      <c r="L269" s="8"/>
      <c r="M269" s="8"/>
      <c r="N269" s="8"/>
      <c r="O269" s="8"/>
      <c r="P269" s="8"/>
      <c r="Q269" s="8"/>
      <c r="R269" s="8"/>
      <c r="S269" s="8"/>
      <c r="T269" s="8"/>
    </row>
    <row r="270" spans="9:20" s="1" customFormat="1" x14ac:dyDescent="0.35">
      <c r="I270" s="8"/>
      <c r="J270" s="504"/>
      <c r="K270" s="8"/>
      <c r="L270" s="8"/>
      <c r="M270" s="8"/>
      <c r="N270" s="8"/>
      <c r="O270" s="8"/>
      <c r="P270" s="8"/>
      <c r="Q270" s="8"/>
      <c r="R270" s="8"/>
      <c r="S270" s="8"/>
      <c r="T270" s="8"/>
    </row>
    <row r="271" spans="9:20" s="1" customFormat="1" x14ac:dyDescent="0.35">
      <c r="I271" s="8"/>
      <c r="J271" s="504"/>
      <c r="K271" s="8"/>
      <c r="L271" s="8"/>
      <c r="M271" s="8"/>
      <c r="N271" s="8"/>
      <c r="O271" s="8"/>
      <c r="P271" s="8"/>
      <c r="Q271" s="8"/>
      <c r="R271" s="8"/>
      <c r="S271" s="8"/>
      <c r="T271" s="8"/>
    </row>
    <row r="272" spans="9:20" s="1" customFormat="1" x14ac:dyDescent="0.35">
      <c r="I272" s="8"/>
      <c r="J272" s="504"/>
      <c r="K272" s="8"/>
      <c r="L272" s="8"/>
      <c r="M272" s="8"/>
      <c r="N272" s="8"/>
      <c r="O272" s="8"/>
      <c r="P272" s="8"/>
      <c r="Q272" s="8"/>
      <c r="R272" s="8"/>
      <c r="S272" s="8"/>
      <c r="T272" s="8"/>
    </row>
    <row r="273" spans="9:20" s="1" customFormat="1" x14ac:dyDescent="0.35">
      <c r="I273" s="8"/>
      <c r="J273" s="504"/>
      <c r="K273" s="8"/>
      <c r="L273" s="8"/>
      <c r="M273" s="8"/>
      <c r="N273" s="8"/>
      <c r="O273" s="8"/>
      <c r="P273" s="8"/>
      <c r="Q273" s="8"/>
      <c r="R273" s="8"/>
      <c r="S273" s="8"/>
      <c r="T273" s="8"/>
    </row>
    <row r="274" spans="9:20" s="1" customFormat="1" x14ac:dyDescent="0.35">
      <c r="I274" s="8"/>
      <c r="J274" s="504"/>
      <c r="K274" s="8"/>
      <c r="L274" s="8"/>
      <c r="M274" s="8"/>
      <c r="N274" s="8"/>
      <c r="O274" s="8"/>
      <c r="P274" s="8"/>
      <c r="Q274" s="8"/>
      <c r="R274" s="8"/>
      <c r="S274" s="8"/>
      <c r="T274" s="8"/>
    </row>
    <row r="275" spans="9:20" s="1" customFormat="1" x14ac:dyDescent="0.35">
      <c r="I275" s="8"/>
      <c r="J275" s="504"/>
      <c r="K275" s="8"/>
      <c r="L275" s="8"/>
      <c r="M275" s="8"/>
      <c r="N275" s="8"/>
      <c r="O275" s="8"/>
      <c r="P275" s="8"/>
      <c r="Q275" s="8"/>
      <c r="R275" s="8"/>
      <c r="S275" s="8"/>
      <c r="T275" s="8"/>
    </row>
    <row r="276" spans="9:20" s="1" customFormat="1" x14ac:dyDescent="0.35">
      <c r="I276" s="8"/>
      <c r="J276" s="504"/>
      <c r="K276" s="8"/>
      <c r="L276" s="8"/>
      <c r="M276" s="8"/>
      <c r="N276" s="8"/>
      <c r="O276" s="8"/>
      <c r="P276" s="8"/>
      <c r="Q276" s="8"/>
      <c r="R276" s="8"/>
      <c r="S276" s="8"/>
      <c r="T276" s="8"/>
    </row>
    <row r="277" spans="9:20" s="1" customFormat="1" x14ac:dyDescent="0.35">
      <c r="I277" s="8"/>
      <c r="J277" s="504"/>
      <c r="K277" s="8"/>
      <c r="L277" s="8"/>
      <c r="M277" s="8"/>
      <c r="N277" s="8"/>
      <c r="O277" s="8"/>
      <c r="P277" s="8"/>
      <c r="Q277" s="8"/>
      <c r="R277" s="8"/>
      <c r="S277" s="8"/>
      <c r="T277" s="8"/>
    </row>
    <row r="278" spans="9:20" s="1" customFormat="1" x14ac:dyDescent="0.35">
      <c r="I278" s="8"/>
      <c r="J278" s="504"/>
      <c r="K278" s="8"/>
      <c r="L278" s="8"/>
      <c r="M278" s="8"/>
      <c r="N278" s="8"/>
      <c r="O278" s="8"/>
      <c r="P278" s="8"/>
      <c r="Q278" s="8"/>
      <c r="R278" s="8"/>
      <c r="S278" s="8"/>
      <c r="T278" s="8"/>
    </row>
    <row r="279" spans="9:20" s="1" customFormat="1" x14ac:dyDescent="0.35">
      <c r="I279" s="8"/>
      <c r="J279" s="504"/>
      <c r="K279" s="8"/>
      <c r="L279" s="8"/>
      <c r="M279" s="8"/>
      <c r="N279" s="8"/>
      <c r="O279" s="8"/>
      <c r="P279" s="8"/>
      <c r="Q279" s="8"/>
      <c r="R279" s="8"/>
      <c r="S279" s="8"/>
      <c r="T279" s="8"/>
    </row>
    <row r="280" spans="9:20" s="1" customFormat="1" x14ac:dyDescent="0.35">
      <c r="I280" s="8"/>
      <c r="J280" s="504"/>
      <c r="K280" s="8"/>
      <c r="L280" s="8"/>
      <c r="M280" s="8"/>
      <c r="N280" s="8"/>
      <c r="O280" s="8"/>
      <c r="P280" s="8"/>
      <c r="Q280" s="8"/>
      <c r="R280" s="8"/>
      <c r="S280" s="8"/>
      <c r="T280" s="8"/>
    </row>
    <row r="281" spans="9:20" s="1" customFormat="1" x14ac:dyDescent="0.35">
      <c r="I281" s="8"/>
      <c r="J281" s="504"/>
      <c r="K281" s="8"/>
      <c r="L281" s="8"/>
      <c r="M281" s="8"/>
      <c r="N281" s="8"/>
      <c r="O281" s="8"/>
      <c r="P281" s="8"/>
      <c r="Q281" s="8"/>
      <c r="R281" s="8"/>
      <c r="S281" s="8"/>
      <c r="T281" s="8"/>
    </row>
    <row r="282" spans="9:20" s="1" customFormat="1" x14ac:dyDescent="0.35">
      <c r="I282" s="8"/>
      <c r="J282" s="504"/>
      <c r="K282" s="8"/>
      <c r="L282" s="8"/>
      <c r="M282" s="8"/>
      <c r="N282" s="8"/>
      <c r="O282" s="8"/>
      <c r="P282" s="8"/>
      <c r="Q282" s="8"/>
      <c r="R282" s="8"/>
      <c r="S282" s="8"/>
      <c r="T282" s="8"/>
    </row>
    <row r="283" spans="9:20" s="1" customFormat="1" x14ac:dyDescent="0.35">
      <c r="I283" s="8"/>
      <c r="J283" s="504"/>
      <c r="K283" s="8"/>
      <c r="L283" s="8"/>
      <c r="M283" s="8"/>
      <c r="N283" s="8"/>
      <c r="O283" s="8"/>
      <c r="P283" s="8"/>
      <c r="Q283" s="8"/>
      <c r="R283" s="8"/>
      <c r="S283" s="8"/>
      <c r="T283" s="8"/>
    </row>
    <row r="284" spans="9:20" s="1" customFormat="1" x14ac:dyDescent="0.35">
      <c r="I284" s="8"/>
      <c r="J284" s="504"/>
      <c r="K284" s="8"/>
      <c r="L284" s="8"/>
      <c r="M284" s="8"/>
      <c r="N284" s="8"/>
      <c r="O284" s="8"/>
      <c r="P284" s="8"/>
      <c r="Q284" s="8"/>
      <c r="R284" s="8"/>
      <c r="S284" s="8"/>
      <c r="T284" s="8"/>
    </row>
    <row r="285" spans="9:20" s="1" customFormat="1" x14ac:dyDescent="0.35">
      <c r="I285" s="8"/>
      <c r="J285" s="504"/>
      <c r="K285" s="8"/>
      <c r="L285" s="8"/>
      <c r="M285" s="8"/>
      <c r="N285" s="8"/>
      <c r="O285" s="8"/>
      <c r="P285" s="8"/>
      <c r="Q285" s="8"/>
      <c r="R285" s="8"/>
      <c r="S285" s="8"/>
      <c r="T285" s="8"/>
    </row>
    <row r="286" spans="9:20" s="1" customFormat="1" x14ac:dyDescent="0.35">
      <c r="I286" s="8"/>
      <c r="J286" s="504"/>
      <c r="K286" s="8"/>
      <c r="L286" s="8"/>
      <c r="M286" s="8"/>
      <c r="N286" s="8"/>
      <c r="O286" s="8"/>
      <c r="P286" s="8"/>
      <c r="Q286" s="8"/>
      <c r="R286" s="8"/>
      <c r="S286" s="8"/>
      <c r="T286" s="8"/>
    </row>
    <row r="287" spans="9:20" s="1" customFormat="1" x14ac:dyDescent="0.35">
      <c r="I287" s="8"/>
      <c r="J287" s="504"/>
      <c r="K287" s="8"/>
      <c r="L287" s="8"/>
      <c r="M287" s="8"/>
      <c r="N287" s="8"/>
      <c r="O287" s="8"/>
      <c r="P287" s="8"/>
      <c r="Q287" s="8"/>
      <c r="R287" s="8"/>
      <c r="S287" s="8"/>
      <c r="T287" s="8"/>
    </row>
    <row r="288" spans="9:20" s="1" customFormat="1" x14ac:dyDescent="0.35">
      <c r="I288" s="8"/>
      <c r="J288" s="504"/>
      <c r="K288" s="8"/>
      <c r="L288" s="8"/>
      <c r="M288" s="8"/>
      <c r="N288" s="8"/>
      <c r="O288" s="8"/>
      <c r="P288" s="8"/>
      <c r="Q288" s="8"/>
      <c r="R288" s="8"/>
      <c r="S288" s="8"/>
      <c r="T288" s="8"/>
    </row>
    <row r="289" spans="9:20" s="1" customFormat="1" x14ac:dyDescent="0.35">
      <c r="I289" s="8"/>
      <c r="J289" s="504"/>
      <c r="K289" s="8"/>
      <c r="L289" s="8"/>
      <c r="M289" s="8"/>
      <c r="N289" s="8"/>
      <c r="O289" s="8"/>
      <c r="P289" s="8"/>
      <c r="Q289" s="8"/>
      <c r="R289" s="8"/>
      <c r="S289" s="8"/>
      <c r="T289" s="8"/>
    </row>
    <row r="290" spans="9:20" s="1" customFormat="1" x14ac:dyDescent="0.35">
      <c r="I290" s="8"/>
      <c r="J290" s="504"/>
      <c r="K290" s="8"/>
      <c r="L290" s="8"/>
      <c r="M290" s="8"/>
      <c r="N290" s="8"/>
      <c r="O290" s="8"/>
      <c r="P290" s="8"/>
      <c r="Q290" s="8"/>
      <c r="R290" s="8"/>
      <c r="S290" s="8"/>
      <c r="T290" s="8"/>
    </row>
    <row r="291" spans="9:20" s="1" customFormat="1" x14ac:dyDescent="0.35">
      <c r="I291" s="8"/>
      <c r="J291" s="504"/>
      <c r="K291" s="8"/>
      <c r="L291" s="8"/>
      <c r="M291" s="8"/>
      <c r="N291" s="8"/>
      <c r="O291" s="8"/>
      <c r="P291" s="8"/>
      <c r="Q291" s="8"/>
      <c r="R291" s="8"/>
      <c r="S291" s="8"/>
      <c r="T291" s="8"/>
    </row>
    <row r="292" spans="9:20" s="1" customFormat="1" x14ac:dyDescent="0.35">
      <c r="I292" s="8"/>
      <c r="J292" s="504"/>
      <c r="K292" s="8"/>
      <c r="L292" s="8"/>
      <c r="M292" s="8"/>
      <c r="N292" s="8"/>
      <c r="O292" s="8"/>
      <c r="P292" s="8"/>
      <c r="Q292" s="8"/>
      <c r="R292" s="8"/>
      <c r="S292" s="8"/>
      <c r="T292" s="8"/>
    </row>
    <row r="293" spans="9:20" s="1" customFormat="1" x14ac:dyDescent="0.35">
      <c r="I293" s="8"/>
      <c r="J293" s="504"/>
      <c r="K293" s="8"/>
      <c r="L293" s="8"/>
      <c r="M293" s="8"/>
      <c r="N293" s="8"/>
      <c r="O293" s="8"/>
      <c r="P293" s="8"/>
      <c r="Q293" s="8"/>
      <c r="R293" s="8"/>
      <c r="S293" s="8"/>
      <c r="T293" s="8"/>
    </row>
    <row r="294" spans="9:20" s="1" customFormat="1" x14ac:dyDescent="0.35">
      <c r="I294" s="8"/>
      <c r="J294" s="504"/>
      <c r="K294" s="8"/>
      <c r="L294" s="8"/>
      <c r="M294" s="8"/>
      <c r="N294" s="8"/>
      <c r="O294" s="8"/>
      <c r="P294" s="8"/>
      <c r="Q294" s="8"/>
      <c r="R294" s="8"/>
      <c r="S294" s="8"/>
      <c r="T294" s="8"/>
    </row>
    <row r="295" spans="9:20" s="1" customFormat="1" x14ac:dyDescent="0.35">
      <c r="I295" s="8"/>
      <c r="J295" s="504"/>
      <c r="K295" s="8"/>
      <c r="L295" s="8"/>
      <c r="M295" s="8"/>
      <c r="N295" s="8"/>
      <c r="O295" s="8"/>
      <c r="P295" s="8"/>
      <c r="Q295" s="8"/>
      <c r="R295" s="8"/>
      <c r="S295" s="8"/>
      <c r="T295" s="8"/>
    </row>
    <row r="296" spans="9:20" s="1" customFormat="1" x14ac:dyDescent="0.35">
      <c r="I296" s="8"/>
      <c r="J296" s="504"/>
      <c r="K296" s="8"/>
      <c r="L296" s="8"/>
      <c r="M296" s="8"/>
      <c r="N296" s="8"/>
      <c r="O296" s="8"/>
      <c r="P296" s="8"/>
      <c r="Q296" s="8"/>
      <c r="R296" s="8"/>
      <c r="S296" s="8"/>
      <c r="T296" s="8"/>
    </row>
    <row r="297" spans="9:20" s="1" customFormat="1" x14ac:dyDescent="0.35">
      <c r="I297" s="8"/>
      <c r="J297" s="504"/>
      <c r="K297" s="8"/>
      <c r="L297" s="8"/>
      <c r="M297" s="8"/>
      <c r="N297" s="8"/>
      <c r="O297" s="8"/>
      <c r="P297" s="8"/>
      <c r="Q297" s="8"/>
      <c r="R297" s="8"/>
      <c r="S297" s="8"/>
      <c r="T297" s="8"/>
    </row>
    <row r="298" spans="9:20" s="1" customFormat="1" x14ac:dyDescent="0.35">
      <c r="I298" s="8"/>
      <c r="J298" s="504"/>
      <c r="K298" s="8"/>
      <c r="L298" s="8"/>
      <c r="M298" s="8"/>
      <c r="N298" s="8"/>
      <c r="O298" s="8"/>
      <c r="P298" s="8"/>
      <c r="Q298" s="8"/>
      <c r="R298" s="8"/>
      <c r="S298" s="8"/>
      <c r="T298" s="8"/>
    </row>
    <row r="299" spans="9:20" s="1" customFormat="1" x14ac:dyDescent="0.35">
      <c r="I299" s="8"/>
      <c r="J299" s="504"/>
      <c r="K299" s="8"/>
      <c r="L299" s="8"/>
      <c r="M299" s="8"/>
      <c r="N299" s="8"/>
      <c r="O299" s="8"/>
      <c r="P299" s="8"/>
      <c r="Q299" s="8"/>
      <c r="R299" s="8"/>
      <c r="S299" s="8"/>
      <c r="T299" s="8"/>
    </row>
    <row r="300" spans="9:20" s="1" customFormat="1" x14ac:dyDescent="0.35">
      <c r="I300" s="8"/>
      <c r="J300" s="504"/>
      <c r="K300" s="8"/>
      <c r="L300" s="8"/>
      <c r="M300" s="8"/>
      <c r="N300" s="8"/>
      <c r="O300" s="8"/>
      <c r="P300" s="8"/>
      <c r="Q300" s="8"/>
      <c r="R300" s="8"/>
      <c r="S300" s="8"/>
      <c r="T300" s="8"/>
    </row>
    <row r="301" spans="9:20" s="1" customFormat="1" x14ac:dyDescent="0.35">
      <c r="I301" s="8"/>
      <c r="J301" s="504"/>
      <c r="K301" s="8"/>
      <c r="L301" s="8"/>
      <c r="M301" s="8"/>
      <c r="N301" s="8"/>
      <c r="O301" s="8"/>
      <c r="P301" s="8"/>
      <c r="Q301" s="8"/>
      <c r="R301" s="8"/>
      <c r="S301" s="8"/>
      <c r="T301" s="8"/>
    </row>
    <row r="302" spans="9:20" s="1" customFormat="1" x14ac:dyDescent="0.35">
      <c r="I302" s="8"/>
      <c r="J302" s="504"/>
      <c r="K302" s="8"/>
      <c r="L302" s="8"/>
      <c r="M302" s="8"/>
      <c r="N302" s="8"/>
      <c r="O302" s="8"/>
      <c r="P302" s="8"/>
      <c r="Q302" s="8"/>
      <c r="R302" s="8"/>
      <c r="S302" s="8"/>
      <c r="T302" s="8"/>
    </row>
    <row r="303" spans="9:20" s="1" customFormat="1" x14ac:dyDescent="0.35">
      <c r="I303" s="8"/>
      <c r="J303" s="504"/>
      <c r="K303" s="8"/>
      <c r="L303" s="8"/>
      <c r="M303" s="8"/>
      <c r="N303" s="8"/>
      <c r="O303" s="8"/>
      <c r="P303" s="8"/>
      <c r="Q303" s="8"/>
      <c r="R303" s="8"/>
      <c r="S303" s="8"/>
      <c r="T303" s="8"/>
    </row>
    <row r="304" spans="9:20" s="1" customFormat="1" x14ac:dyDescent="0.35">
      <c r="I304" s="8"/>
      <c r="J304" s="504"/>
      <c r="K304" s="8"/>
      <c r="L304" s="8"/>
      <c r="M304" s="8"/>
      <c r="N304" s="8"/>
      <c r="O304" s="8"/>
      <c r="P304" s="8"/>
      <c r="Q304" s="8"/>
      <c r="R304" s="8"/>
      <c r="S304" s="8"/>
      <c r="T304" s="8"/>
    </row>
    <row r="305" spans="9:20" s="1" customFormat="1" x14ac:dyDescent="0.35">
      <c r="I305" s="8"/>
      <c r="J305" s="504"/>
      <c r="K305" s="8"/>
      <c r="L305" s="8"/>
      <c r="M305" s="8"/>
      <c r="N305" s="8"/>
      <c r="O305" s="8"/>
      <c r="P305" s="8"/>
      <c r="Q305" s="8"/>
      <c r="R305" s="8"/>
      <c r="S305" s="8"/>
      <c r="T305" s="8"/>
    </row>
    <row r="306" spans="9:20" s="1" customFormat="1" x14ac:dyDescent="0.35">
      <c r="I306" s="8"/>
      <c r="J306" s="504"/>
      <c r="K306" s="8"/>
      <c r="L306" s="8"/>
      <c r="M306" s="8"/>
      <c r="N306" s="8"/>
      <c r="O306" s="8"/>
      <c r="P306" s="8"/>
      <c r="Q306" s="8"/>
      <c r="R306" s="8"/>
      <c r="S306" s="8"/>
      <c r="T306" s="8"/>
    </row>
    <row r="307" spans="9:20" s="1" customFormat="1" x14ac:dyDescent="0.35">
      <c r="I307" s="8"/>
      <c r="J307" s="504"/>
      <c r="K307" s="8"/>
      <c r="L307" s="8"/>
      <c r="M307" s="8"/>
      <c r="N307" s="8"/>
      <c r="O307" s="8"/>
      <c r="P307" s="8"/>
      <c r="Q307" s="8"/>
      <c r="R307" s="8"/>
      <c r="S307" s="8"/>
      <c r="T307" s="8"/>
    </row>
    <row r="308" spans="9:20" s="1" customFormat="1" x14ac:dyDescent="0.35">
      <c r="I308" s="8"/>
      <c r="J308" s="504"/>
      <c r="K308" s="8"/>
      <c r="L308" s="8"/>
      <c r="M308" s="8"/>
      <c r="N308" s="8"/>
      <c r="O308" s="8"/>
      <c r="P308" s="8"/>
      <c r="Q308" s="8"/>
      <c r="R308" s="8"/>
      <c r="S308" s="8"/>
      <c r="T308" s="8"/>
    </row>
    <row r="309" spans="9:20" s="1" customFormat="1" x14ac:dyDescent="0.35">
      <c r="I309" s="8"/>
      <c r="J309" s="504"/>
      <c r="K309" s="8"/>
      <c r="L309" s="8"/>
      <c r="M309" s="8"/>
      <c r="N309" s="8"/>
      <c r="O309" s="8"/>
      <c r="P309" s="8"/>
      <c r="Q309" s="8"/>
      <c r="R309" s="8"/>
      <c r="S309" s="8"/>
      <c r="T309" s="8"/>
    </row>
    <row r="310" spans="9:20" s="1" customFormat="1" x14ac:dyDescent="0.35">
      <c r="I310" s="8"/>
      <c r="J310" s="504"/>
      <c r="K310" s="8"/>
      <c r="L310" s="8"/>
      <c r="M310" s="8"/>
      <c r="N310" s="8"/>
      <c r="O310" s="8"/>
      <c r="P310" s="8"/>
      <c r="Q310" s="8"/>
      <c r="R310" s="8"/>
      <c r="S310" s="8"/>
      <c r="T310" s="8"/>
    </row>
    <row r="311" spans="9:20" s="1" customFormat="1" x14ac:dyDescent="0.35">
      <c r="I311" s="8"/>
      <c r="J311" s="504"/>
      <c r="K311" s="8"/>
      <c r="L311" s="8"/>
      <c r="M311" s="8"/>
      <c r="N311" s="8"/>
      <c r="O311" s="8"/>
      <c r="P311" s="8"/>
      <c r="Q311" s="8"/>
      <c r="R311" s="8"/>
      <c r="S311" s="8"/>
      <c r="T311" s="8"/>
    </row>
    <row r="312" spans="9:20" s="1" customFormat="1" x14ac:dyDescent="0.35">
      <c r="I312" s="8"/>
      <c r="J312" s="504"/>
      <c r="K312" s="8"/>
      <c r="L312" s="8"/>
      <c r="M312" s="8"/>
      <c r="N312" s="8"/>
      <c r="O312" s="8"/>
      <c r="P312" s="8"/>
      <c r="Q312" s="8"/>
      <c r="R312" s="8"/>
      <c r="S312" s="8"/>
      <c r="T312" s="8"/>
    </row>
    <row r="313" spans="9:20" s="1" customFormat="1" x14ac:dyDescent="0.35">
      <c r="I313" s="8"/>
      <c r="J313" s="504"/>
      <c r="K313" s="8"/>
      <c r="L313" s="8"/>
      <c r="M313" s="8"/>
      <c r="N313" s="8"/>
      <c r="O313" s="8"/>
      <c r="P313" s="8"/>
      <c r="Q313" s="8"/>
      <c r="R313" s="8"/>
      <c r="S313" s="8"/>
      <c r="T313" s="8"/>
    </row>
    <row r="314" spans="9:20" s="1" customFormat="1" x14ac:dyDescent="0.35">
      <c r="I314" s="8"/>
      <c r="J314" s="504"/>
      <c r="K314" s="8"/>
      <c r="L314" s="8"/>
      <c r="M314" s="8"/>
      <c r="N314" s="8"/>
      <c r="O314" s="8"/>
      <c r="P314" s="8"/>
      <c r="Q314" s="8"/>
      <c r="R314" s="8"/>
      <c r="S314" s="8"/>
      <c r="T314" s="8"/>
    </row>
    <row r="315" spans="9:20" s="1" customFormat="1" x14ac:dyDescent="0.35">
      <c r="I315" s="8"/>
      <c r="J315" s="504"/>
      <c r="K315" s="8"/>
      <c r="L315" s="8"/>
      <c r="M315" s="8"/>
      <c r="N315" s="8"/>
      <c r="O315" s="8"/>
      <c r="P315" s="8"/>
      <c r="Q315" s="8"/>
      <c r="R315" s="8"/>
      <c r="S315" s="8"/>
      <c r="T315" s="8"/>
    </row>
    <row r="316" spans="9:20" s="1" customFormat="1" x14ac:dyDescent="0.35">
      <c r="I316" s="8"/>
      <c r="J316" s="504"/>
      <c r="K316" s="8"/>
      <c r="L316" s="8"/>
      <c r="M316" s="8"/>
      <c r="N316" s="8"/>
      <c r="O316" s="8"/>
      <c r="P316" s="8"/>
      <c r="Q316" s="8"/>
      <c r="R316" s="8"/>
      <c r="S316" s="8"/>
      <c r="T316" s="8"/>
    </row>
    <row r="317" spans="9:20" s="1" customFormat="1" x14ac:dyDescent="0.35">
      <c r="I317" s="8"/>
      <c r="J317" s="504"/>
      <c r="K317" s="8"/>
      <c r="L317" s="8"/>
      <c r="M317" s="8"/>
      <c r="N317" s="8"/>
      <c r="O317" s="8"/>
      <c r="P317" s="8"/>
      <c r="Q317" s="8"/>
      <c r="R317" s="8"/>
      <c r="S317" s="8"/>
      <c r="T317" s="8"/>
    </row>
    <row r="318" spans="9:20" s="1" customFormat="1" x14ac:dyDescent="0.35">
      <c r="I318" s="8"/>
      <c r="J318" s="504"/>
      <c r="K318" s="8"/>
      <c r="L318" s="8"/>
      <c r="M318" s="8"/>
      <c r="N318" s="8"/>
      <c r="O318" s="8"/>
      <c r="P318" s="8"/>
      <c r="Q318" s="8"/>
      <c r="R318" s="8"/>
      <c r="S318" s="8"/>
      <c r="T318" s="8"/>
    </row>
    <row r="319" spans="9:20" s="1" customFormat="1" x14ac:dyDescent="0.35">
      <c r="I319" s="8"/>
      <c r="J319" s="504"/>
      <c r="K319" s="8"/>
      <c r="L319" s="8"/>
      <c r="M319" s="8"/>
      <c r="N319" s="8"/>
      <c r="O319" s="8"/>
      <c r="P319" s="8"/>
      <c r="Q319" s="8"/>
      <c r="R319" s="8"/>
      <c r="S319" s="8"/>
      <c r="T319" s="8"/>
    </row>
    <row r="320" spans="9:20" s="1" customFormat="1" x14ac:dyDescent="0.35">
      <c r="I320" s="8"/>
      <c r="J320" s="504"/>
      <c r="K320" s="8"/>
      <c r="L320" s="8"/>
      <c r="M320" s="8"/>
      <c r="N320" s="8"/>
      <c r="O320" s="8"/>
      <c r="P320" s="8"/>
      <c r="Q320" s="8"/>
      <c r="R320" s="8"/>
      <c r="S320" s="8"/>
      <c r="T320" s="8"/>
    </row>
    <row r="321" spans="9:20" s="1" customFormat="1" x14ac:dyDescent="0.35">
      <c r="I321" s="8"/>
      <c r="J321" s="504"/>
      <c r="K321" s="8"/>
      <c r="L321" s="8"/>
      <c r="M321" s="8"/>
      <c r="N321" s="8"/>
      <c r="O321" s="8"/>
      <c r="P321" s="8"/>
      <c r="Q321" s="8"/>
      <c r="R321" s="8"/>
      <c r="S321" s="8"/>
      <c r="T321" s="8"/>
    </row>
    <row r="322" spans="9:20" s="1" customFormat="1" x14ac:dyDescent="0.35">
      <c r="I322" s="8"/>
      <c r="J322" s="504"/>
      <c r="K322" s="8"/>
      <c r="L322" s="8"/>
      <c r="M322" s="8"/>
      <c r="N322" s="8"/>
      <c r="O322" s="8"/>
      <c r="P322" s="8"/>
      <c r="Q322" s="8"/>
      <c r="R322" s="8"/>
      <c r="S322" s="8"/>
      <c r="T322" s="8"/>
    </row>
    <row r="323" spans="9:20" s="1" customFormat="1" x14ac:dyDescent="0.35">
      <c r="I323" s="8"/>
      <c r="J323" s="504"/>
      <c r="K323" s="8"/>
      <c r="L323" s="8"/>
      <c r="M323" s="8"/>
      <c r="N323" s="8"/>
      <c r="O323" s="8"/>
      <c r="P323" s="8"/>
      <c r="Q323" s="8"/>
      <c r="R323" s="8"/>
      <c r="S323" s="8"/>
      <c r="T323" s="8"/>
    </row>
    <row r="324" spans="9:20" s="1" customFormat="1" x14ac:dyDescent="0.35">
      <c r="I324" s="8"/>
      <c r="J324" s="504"/>
      <c r="K324" s="8"/>
      <c r="L324" s="8"/>
      <c r="M324" s="8"/>
      <c r="N324" s="8"/>
      <c r="O324" s="8"/>
      <c r="P324" s="8"/>
      <c r="Q324" s="8"/>
      <c r="R324" s="8"/>
      <c r="S324" s="8"/>
      <c r="T324" s="8"/>
    </row>
    <row r="325" spans="9:20" s="1" customFormat="1" x14ac:dyDescent="0.35">
      <c r="I325" s="8"/>
      <c r="J325" s="504"/>
      <c r="K325" s="8"/>
      <c r="L325" s="8"/>
      <c r="M325" s="8"/>
      <c r="N325" s="8"/>
      <c r="O325" s="8"/>
      <c r="P325" s="8"/>
      <c r="Q325" s="8"/>
      <c r="R325" s="8"/>
      <c r="S325" s="8"/>
      <c r="T325" s="8"/>
    </row>
    <row r="326" spans="9:20" s="1" customFormat="1" x14ac:dyDescent="0.35">
      <c r="I326" s="8"/>
      <c r="J326" s="504"/>
      <c r="K326" s="8"/>
      <c r="L326" s="8"/>
      <c r="M326" s="8"/>
      <c r="N326" s="8"/>
      <c r="O326" s="8"/>
      <c r="P326" s="8"/>
      <c r="Q326" s="8"/>
      <c r="R326" s="8"/>
      <c r="S326" s="8"/>
      <c r="T326" s="8"/>
    </row>
    <row r="327" spans="9:20" s="1" customFormat="1" x14ac:dyDescent="0.35">
      <c r="I327" s="8"/>
      <c r="J327" s="504"/>
      <c r="K327" s="8"/>
      <c r="L327" s="8"/>
      <c r="M327" s="8"/>
      <c r="N327" s="8"/>
      <c r="O327" s="8"/>
      <c r="P327" s="8"/>
      <c r="Q327" s="8"/>
      <c r="R327" s="8"/>
      <c r="S327" s="8"/>
      <c r="T327" s="8"/>
    </row>
    <row r="328" spans="9:20" s="1" customFormat="1" x14ac:dyDescent="0.35">
      <c r="I328" s="8"/>
      <c r="J328" s="504"/>
      <c r="K328" s="8"/>
      <c r="L328" s="8"/>
      <c r="M328" s="8"/>
      <c r="N328" s="8"/>
      <c r="O328" s="8"/>
      <c r="P328" s="8"/>
      <c r="Q328" s="8"/>
      <c r="R328" s="8"/>
      <c r="S328" s="8"/>
      <c r="T328" s="8"/>
    </row>
    <row r="329" spans="9:20" s="1" customFormat="1" x14ac:dyDescent="0.35">
      <c r="I329" s="8"/>
      <c r="J329" s="504"/>
      <c r="K329" s="8"/>
      <c r="L329" s="8"/>
      <c r="M329" s="8"/>
      <c r="N329" s="8"/>
      <c r="O329" s="8"/>
      <c r="P329" s="8"/>
      <c r="Q329" s="8"/>
      <c r="R329" s="8"/>
      <c r="S329" s="8"/>
      <c r="T329" s="8"/>
    </row>
    <row r="330" spans="9:20" s="1" customFormat="1" x14ac:dyDescent="0.35">
      <c r="I330" s="8"/>
      <c r="J330" s="504"/>
      <c r="K330" s="8"/>
      <c r="L330" s="8"/>
      <c r="M330" s="8"/>
      <c r="N330" s="8"/>
      <c r="O330" s="8"/>
      <c r="P330" s="8"/>
      <c r="Q330" s="8"/>
      <c r="R330" s="8"/>
      <c r="S330" s="8"/>
      <c r="T330" s="8"/>
    </row>
    <row r="331" spans="9:20" s="1" customFormat="1" x14ac:dyDescent="0.35">
      <c r="I331" s="8"/>
      <c r="J331" s="504"/>
      <c r="K331" s="8"/>
      <c r="L331" s="8"/>
      <c r="M331" s="8"/>
      <c r="N331" s="8"/>
      <c r="O331" s="8"/>
      <c r="P331" s="8"/>
      <c r="Q331" s="8"/>
      <c r="R331" s="8"/>
      <c r="S331" s="8"/>
      <c r="T331" s="8"/>
    </row>
    <row r="332" spans="9:20" s="1" customFormat="1" x14ac:dyDescent="0.35">
      <c r="I332" s="8"/>
      <c r="J332" s="504"/>
      <c r="K332" s="8"/>
      <c r="L332" s="8"/>
      <c r="M332" s="8"/>
      <c r="N332" s="8"/>
      <c r="O332" s="8"/>
      <c r="P332" s="8"/>
      <c r="Q332" s="8"/>
      <c r="R332" s="8"/>
      <c r="S332" s="8"/>
      <c r="T332" s="8"/>
    </row>
    <row r="333" spans="9:20" s="1" customFormat="1" x14ac:dyDescent="0.35">
      <c r="I333" s="8"/>
      <c r="J333" s="504"/>
      <c r="K333" s="8"/>
      <c r="L333" s="8"/>
      <c r="M333" s="8"/>
      <c r="N333" s="8"/>
      <c r="O333" s="8"/>
      <c r="P333" s="8"/>
      <c r="Q333" s="8"/>
      <c r="R333" s="8"/>
      <c r="S333" s="8"/>
      <c r="T333" s="8"/>
    </row>
    <row r="334" spans="9:20" s="1" customFormat="1" x14ac:dyDescent="0.35">
      <c r="I334" s="8"/>
      <c r="J334" s="504"/>
      <c r="K334" s="8"/>
      <c r="L334" s="8"/>
      <c r="M334" s="8"/>
      <c r="N334" s="8"/>
      <c r="O334" s="8"/>
      <c r="P334" s="8"/>
      <c r="Q334" s="8"/>
      <c r="R334" s="8"/>
      <c r="S334" s="8"/>
      <c r="T334" s="8"/>
    </row>
    <row r="335" spans="9:20" s="1" customFormat="1" x14ac:dyDescent="0.35">
      <c r="I335" s="8"/>
      <c r="J335" s="504"/>
      <c r="K335" s="8"/>
      <c r="L335" s="8"/>
      <c r="M335" s="8"/>
      <c r="N335" s="8"/>
      <c r="O335" s="8"/>
      <c r="P335" s="8"/>
      <c r="Q335" s="8"/>
      <c r="R335" s="8"/>
      <c r="S335" s="8"/>
      <c r="T335" s="8"/>
    </row>
    <row r="336" spans="9:20" s="1" customFormat="1" x14ac:dyDescent="0.35">
      <c r="I336" s="8"/>
      <c r="J336" s="504"/>
      <c r="K336" s="8"/>
      <c r="L336" s="8"/>
      <c r="M336" s="8"/>
      <c r="N336" s="8"/>
      <c r="O336" s="8"/>
      <c r="P336" s="8"/>
      <c r="Q336" s="8"/>
      <c r="R336" s="8"/>
      <c r="S336" s="8"/>
      <c r="T336" s="8"/>
    </row>
    <row r="337" spans="9:20" s="1" customFormat="1" x14ac:dyDescent="0.35">
      <c r="I337" s="8"/>
      <c r="J337" s="504"/>
      <c r="K337" s="8"/>
      <c r="L337" s="8"/>
      <c r="M337" s="8"/>
      <c r="N337" s="8"/>
      <c r="O337" s="8"/>
      <c r="P337" s="8"/>
      <c r="Q337" s="8"/>
      <c r="R337" s="8"/>
      <c r="S337" s="8"/>
      <c r="T337" s="8"/>
    </row>
    <row r="338" spans="9:20" s="1" customFormat="1" x14ac:dyDescent="0.35">
      <c r="I338" s="8"/>
      <c r="J338" s="504"/>
      <c r="K338" s="8"/>
      <c r="L338" s="8"/>
      <c r="M338" s="8"/>
      <c r="N338" s="8"/>
      <c r="O338" s="8"/>
      <c r="P338" s="8"/>
      <c r="Q338" s="8"/>
      <c r="R338" s="8"/>
      <c r="S338" s="8"/>
      <c r="T338" s="8"/>
    </row>
    <row r="339" spans="9:20" s="1" customFormat="1" x14ac:dyDescent="0.35">
      <c r="I339" s="8"/>
      <c r="J339" s="504"/>
      <c r="K339" s="8"/>
      <c r="L339" s="8"/>
      <c r="M339" s="8"/>
      <c r="N339" s="8"/>
      <c r="O339" s="8"/>
      <c r="P339" s="8"/>
      <c r="Q339" s="8"/>
      <c r="R339" s="8"/>
      <c r="S339" s="8"/>
      <c r="T339" s="8"/>
    </row>
    <row r="340" spans="9:20" s="1" customFormat="1" x14ac:dyDescent="0.35">
      <c r="I340" s="8"/>
      <c r="J340" s="504"/>
      <c r="K340" s="8"/>
      <c r="L340" s="8"/>
      <c r="M340" s="8"/>
      <c r="N340" s="8"/>
      <c r="O340" s="8"/>
      <c r="P340" s="8"/>
      <c r="Q340" s="8"/>
      <c r="R340" s="8"/>
      <c r="S340" s="8"/>
      <c r="T340" s="8"/>
    </row>
    <row r="341" spans="9:20" s="1" customFormat="1" x14ac:dyDescent="0.35">
      <c r="I341" s="8"/>
      <c r="J341" s="504"/>
      <c r="K341" s="8"/>
      <c r="L341" s="8"/>
      <c r="M341" s="8"/>
      <c r="N341" s="8"/>
      <c r="O341" s="8"/>
      <c r="P341" s="8"/>
      <c r="Q341" s="8"/>
      <c r="R341" s="8"/>
      <c r="S341" s="8"/>
      <c r="T341" s="8"/>
    </row>
    <row r="342" spans="9:20" s="1" customFormat="1" x14ac:dyDescent="0.35">
      <c r="I342" s="8"/>
      <c r="J342" s="504"/>
      <c r="K342" s="8"/>
      <c r="L342" s="8"/>
      <c r="M342" s="8"/>
      <c r="N342" s="8"/>
      <c r="O342" s="8"/>
      <c r="P342" s="8"/>
      <c r="Q342" s="8"/>
      <c r="R342" s="8"/>
      <c r="S342" s="8"/>
      <c r="T342" s="8"/>
    </row>
    <row r="343" spans="9:20" s="1" customFormat="1" x14ac:dyDescent="0.35">
      <c r="I343" s="8"/>
      <c r="J343" s="504"/>
      <c r="K343" s="8"/>
      <c r="L343" s="8"/>
      <c r="M343" s="8"/>
      <c r="N343" s="8"/>
      <c r="O343" s="8"/>
      <c r="P343" s="8"/>
      <c r="Q343" s="8"/>
      <c r="R343" s="8"/>
      <c r="S343" s="8"/>
      <c r="T343" s="8"/>
    </row>
    <row r="344" spans="9:20" s="1" customFormat="1" x14ac:dyDescent="0.35">
      <c r="I344" s="8"/>
      <c r="J344" s="504"/>
      <c r="K344" s="8"/>
      <c r="L344" s="8"/>
      <c r="M344" s="8"/>
      <c r="N344" s="8"/>
      <c r="O344" s="8"/>
      <c r="P344" s="8"/>
      <c r="Q344" s="8"/>
      <c r="R344" s="8"/>
      <c r="S344" s="8"/>
      <c r="T344" s="8"/>
    </row>
    <row r="345" spans="9:20" s="1" customFormat="1" x14ac:dyDescent="0.35">
      <c r="I345" s="8"/>
      <c r="J345" s="504"/>
      <c r="K345" s="8"/>
      <c r="L345" s="8"/>
      <c r="M345" s="8"/>
      <c r="N345" s="8"/>
      <c r="O345" s="8"/>
      <c r="P345" s="8"/>
      <c r="Q345" s="8"/>
      <c r="R345" s="8"/>
      <c r="S345" s="8"/>
      <c r="T345" s="8"/>
    </row>
    <row r="346" spans="9:20" s="1" customFormat="1" x14ac:dyDescent="0.35">
      <c r="I346" s="8"/>
      <c r="J346" s="504"/>
      <c r="K346" s="8"/>
      <c r="L346" s="8"/>
      <c r="M346" s="8"/>
      <c r="N346" s="8"/>
      <c r="O346" s="8"/>
      <c r="P346" s="8"/>
      <c r="Q346" s="8"/>
      <c r="R346" s="8"/>
      <c r="S346" s="8"/>
      <c r="T346" s="8"/>
    </row>
    <row r="347" spans="9:20" s="1" customFormat="1" x14ac:dyDescent="0.35">
      <c r="I347" s="8"/>
      <c r="J347" s="504"/>
      <c r="K347" s="8"/>
      <c r="L347" s="8"/>
      <c r="M347" s="8"/>
      <c r="N347" s="8"/>
      <c r="O347" s="8"/>
      <c r="P347" s="8"/>
      <c r="Q347" s="8"/>
      <c r="R347" s="8"/>
      <c r="S347" s="8"/>
      <c r="T347" s="8"/>
    </row>
    <row r="348" spans="9:20" s="1" customFormat="1" x14ac:dyDescent="0.35">
      <c r="I348" s="8"/>
      <c r="J348" s="504"/>
      <c r="K348" s="8"/>
      <c r="L348" s="8"/>
      <c r="M348" s="8"/>
      <c r="N348" s="8"/>
      <c r="O348" s="8"/>
      <c r="P348" s="8"/>
      <c r="Q348" s="8"/>
      <c r="R348" s="8"/>
      <c r="S348" s="8"/>
      <c r="T348" s="8"/>
    </row>
    <row r="349" spans="9:20" s="1" customFormat="1" x14ac:dyDescent="0.35">
      <c r="I349" s="8"/>
      <c r="J349" s="504"/>
      <c r="K349" s="8"/>
      <c r="L349" s="8"/>
      <c r="M349" s="8"/>
      <c r="N349" s="8"/>
      <c r="O349" s="8"/>
      <c r="P349" s="8"/>
      <c r="Q349" s="8"/>
      <c r="R349" s="8"/>
      <c r="S349" s="8"/>
      <c r="T349" s="8"/>
    </row>
    <row r="350" spans="9:20" s="1" customFormat="1" x14ac:dyDescent="0.35">
      <c r="I350" s="8"/>
      <c r="J350" s="504"/>
      <c r="K350" s="8"/>
      <c r="L350" s="8"/>
      <c r="M350" s="8"/>
      <c r="N350" s="8"/>
      <c r="O350" s="8"/>
      <c r="P350" s="8"/>
      <c r="Q350" s="8"/>
      <c r="R350" s="8"/>
      <c r="S350" s="8"/>
      <c r="T350" s="8"/>
    </row>
    <row r="351" spans="9:20" s="1" customFormat="1" x14ac:dyDescent="0.35">
      <c r="I351" s="8"/>
      <c r="J351" s="504"/>
      <c r="K351" s="8"/>
      <c r="L351" s="8"/>
      <c r="M351" s="8"/>
      <c r="N351" s="8"/>
      <c r="O351" s="8"/>
      <c r="P351" s="8"/>
      <c r="Q351" s="8"/>
      <c r="R351" s="8"/>
      <c r="S351" s="8"/>
      <c r="T351" s="8"/>
    </row>
    <row r="352" spans="9:20" s="1" customFormat="1" x14ac:dyDescent="0.35">
      <c r="I352" s="8"/>
      <c r="J352" s="504"/>
      <c r="K352" s="8"/>
      <c r="L352" s="8"/>
      <c r="M352" s="8"/>
      <c r="N352" s="8"/>
      <c r="O352" s="8"/>
      <c r="P352" s="8"/>
      <c r="Q352" s="8"/>
      <c r="R352" s="8"/>
      <c r="S352" s="8"/>
      <c r="T352" s="8"/>
    </row>
    <row r="353" spans="9:20" s="1" customFormat="1" x14ac:dyDescent="0.35">
      <c r="I353" s="8"/>
      <c r="J353" s="504"/>
      <c r="K353" s="8"/>
      <c r="L353" s="8"/>
      <c r="M353" s="8"/>
      <c r="N353" s="8"/>
      <c r="O353" s="8"/>
      <c r="P353" s="8"/>
      <c r="Q353" s="8"/>
      <c r="R353" s="8"/>
      <c r="S353" s="8"/>
      <c r="T353" s="8"/>
    </row>
    <row r="354" spans="9:20" s="1" customFormat="1" x14ac:dyDescent="0.35">
      <c r="I354" s="8"/>
      <c r="J354" s="504"/>
      <c r="K354" s="8"/>
      <c r="L354" s="8"/>
      <c r="M354" s="8"/>
      <c r="N354" s="8"/>
      <c r="O354" s="8"/>
      <c r="P354" s="8"/>
      <c r="Q354" s="8"/>
      <c r="R354" s="8"/>
      <c r="S354" s="8"/>
      <c r="T354" s="8"/>
    </row>
    <row r="355" spans="9:20" s="1" customFormat="1" x14ac:dyDescent="0.35">
      <c r="I355" s="8"/>
      <c r="J355" s="504"/>
      <c r="K355" s="8"/>
      <c r="L355" s="8"/>
      <c r="M355" s="8"/>
      <c r="N355" s="8"/>
      <c r="O355" s="8"/>
      <c r="P355" s="8"/>
      <c r="Q355" s="8"/>
      <c r="R355" s="8"/>
      <c r="S355" s="8"/>
      <c r="T355" s="8"/>
    </row>
    <row r="356" spans="9:20" s="1" customFormat="1" x14ac:dyDescent="0.35">
      <c r="I356" s="8"/>
      <c r="J356" s="504"/>
      <c r="K356" s="8"/>
      <c r="L356" s="8"/>
      <c r="M356" s="8"/>
      <c r="N356" s="8"/>
      <c r="O356" s="8"/>
      <c r="P356" s="8"/>
      <c r="Q356" s="8"/>
      <c r="R356" s="8"/>
      <c r="S356" s="8"/>
      <c r="T356" s="8"/>
    </row>
    <row r="357" spans="9:20" s="1" customFormat="1" x14ac:dyDescent="0.35">
      <c r="I357" s="8"/>
      <c r="J357" s="504"/>
      <c r="K357" s="8"/>
      <c r="L357" s="8"/>
      <c r="M357" s="8"/>
      <c r="N357" s="8"/>
      <c r="O357" s="8"/>
      <c r="P357" s="8"/>
      <c r="Q357" s="8"/>
      <c r="R357" s="8"/>
      <c r="S357" s="8"/>
      <c r="T357" s="8"/>
    </row>
    <row r="358" spans="9:20" s="1" customFormat="1" x14ac:dyDescent="0.35">
      <c r="I358" s="8"/>
      <c r="J358" s="504"/>
      <c r="K358" s="8"/>
      <c r="L358" s="8"/>
      <c r="M358" s="8"/>
      <c r="N358" s="8"/>
      <c r="O358" s="8"/>
      <c r="P358" s="8"/>
      <c r="Q358" s="8"/>
      <c r="R358" s="8"/>
      <c r="S358" s="8"/>
      <c r="T358" s="8"/>
    </row>
    <row r="359" spans="9:20" s="1" customFormat="1" x14ac:dyDescent="0.35">
      <c r="I359" s="8"/>
      <c r="J359" s="504"/>
      <c r="K359" s="8"/>
      <c r="L359" s="8"/>
      <c r="M359" s="8"/>
      <c r="N359" s="8"/>
      <c r="O359" s="8"/>
      <c r="P359" s="8"/>
      <c r="Q359" s="8"/>
      <c r="R359" s="8"/>
      <c r="S359" s="8"/>
      <c r="T359" s="8"/>
    </row>
    <row r="360" spans="9:20" s="1" customFormat="1" x14ac:dyDescent="0.35">
      <c r="I360" s="8"/>
      <c r="J360" s="504"/>
      <c r="K360" s="8"/>
      <c r="L360" s="8"/>
      <c r="M360" s="8"/>
      <c r="N360" s="8"/>
      <c r="O360" s="8"/>
      <c r="P360" s="8"/>
      <c r="Q360" s="8"/>
      <c r="R360" s="8"/>
      <c r="S360" s="8"/>
      <c r="T360" s="8"/>
    </row>
    <row r="361" spans="9:20" s="1" customFormat="1" x14ac:dyDescent="0.35">
      <c r="I361" s="8"/>
      <c r="J361" s="504"/>
      <c r="K361" s="8"/>
      <c r="L361" s="8"/>
      <c r="M361" s="8"/>
      <c r="N361" s="8"/>
      <c r="O361" s="8"/>
      <c r="P361" s="8"/>
      <c r="Q361" s="8"/>
      <c r="R361" s="8"/>
      <c r="S361" s="8"/>
      <c r="T361" s="8"/>
    </row>
    <row r="362" spans="9:20" s="1" customFormat="1" x14ac:dyDescent="0.35">
      <c r="I362" s="8"/>
      <c r="J362" s="504"/>
      <c r="K362" s="8"/>
      <c r="L362" s="8"/>
      <c r="M362" s="8"/>
      <c r="N362" s="8"/>
      <c r="O362" s="8"/>
      <c r="P362" s="8"/>
      <c r="Q362" s="8"/>
      <c r="R362" s="8"/>
      <c r="S362" s="8"/>
      <c r="T362" s="8"/>
    </row>
    <row r="363" spans="9:20" s="1" customFormat="1" x14ac:dyDescent="0.35">
      <c r="I363" s="8"/>
      <c r="J363" s="504"/>
      <c r="K363" s="8"/>
      <c r="L363" s="8"/>
      <c r="M363" s="8"/>
      <c r="N363" s="8"/>
      <c r="O363" s="8"/>
      <c r="P363" s="8"/>
      <c r="Q363" s="8"/>
      <c r="R363" s="8"/>
      <c r="S363" s="8"/>
      <c r="T363" s="8"/>
    </row>
    <row r="364" spans="9:20" s="1" customFormat="1" x14ac:dyDescent="0.35">
      <c r="I364" s="8"/>
      <c r="J364" s="504"/>
      <c r="K364" s="8"/>
      <c r="L364" s="8"/>
      <c r="M364" s="8"/>
      <c r="N364" s="8"/>
      <c r="O364" s="8"/>
      <c r="P364" s="8"/>
      <c r="Q364" s="8"/>
      <c r="R364" s="8"/>
      <c r="S364" s="8"/>
      <c r="T364" s="8"/>
    </row>
    <row r="365" spans="9:20" s="1" customFormat="1" x14ac:dyDescent="0.35">
      <c r="I365" s="8"/>
      <c r="J365" s="504"/>
      <c r="K365" s="8"/>
      <c r="L365" s="8"/>
      <c r="M365" s="8"/>
      <c r="N365" s="8"/>
      <c r="O365" s="8"/>
      <c r="P365" s="8"/>
      <c r="Q365" s="8"/>
      <c r="R365" s="8"/>
      <c r="S365" s="8"/>
      <c r="T365" s="8"/>
    </row>
    <row r="366" spans="9:20" s="1" customFormat="1" x14ac:dyDescent="0.35">
      <c r="I366" s="8"/>
      <c r="J366" s="504"/>
      <c r="K366" s="8"/>
      <c r="L366" s="8"/>
      <c r="M366" s="8"/>
      <c r="N366" s="8"/>
      <c r="O366" s="8"/>
      <c r="P366" s="8"/>
      <c r="Q366" s="8"/>
      <c r="R366" s="8"/>
      <c r="S366" s="8"/>
      <c r="T366" s="8"/>
    </row>
    <row r="367" spans="9:20" s="1" customFormat="1" x14ac:dyDescent="0.35">
      <c r="I367" s="8"/>
      <c r="J367" s="504"/>
      <c r="K367" s="8"/>
      <c r="L367" s="8"/>
      <c r="M367" s="8"/>
      <c r="N367" s="8"/>
      <c r="O367" s="8"/>
      <c r="P367" s="8"/>
      <c r="Q367" s="8"/>
      <c r="R367" s="8"/>
      <c r="S367" s="8"/>
      <c r="T367" s="8"/>
    </row>
    <row r="368" spans="9:20" s="1" customFormat="1" x14ac:dyDescent="0.35">
      <c r="I368" s="8"/>
      <c r="J368" s="504"/>
      <c r="K368" s="8"/>
      <c r="L368" s="8"/>
      <c r="M368" s="8"/>
      <c r="N368" s="8"/>
      <c r="O368" s="8"/>
      <c r="P368" s="8"/>
      <c r="Q368" s="8"/>
      <c r="R368" s="8"/>
      <c r="S368" s="8"/>
      <c r="T368" s="8"/>
    </row>
    <row r="369" spans="9:20" s="1" customFormat="1" x14ac:dyDescent="0.35">
      <c r="I369" s="8"/>
      <c r="J369" s="504"/>
      <c r="K369" s="8"/>
      <c r="L369" s="8"/>
      <c r="M369" s="8"/>
      <c r="N369" s="8"/>
      <c r="O369" s="8"/>
      <c r="P369" s="8"/>
      <c r="Q369" s="8"/>
      <c r="R369" s="8"/>
      <c r="S369" s="8"/>
      <c r="T369" s="8"/>
    </row>
    <row r="370" spans="9:20" s="1" customFormat="1" x14ac:dyDescent="0.35">
      <c r="I370" s="8"/>
      <c r="J370" s="504"/>
      <c r="K370" s="8"/>
      <c r="L370" s="8"/>
      <c r="M370" s="8"/>
      <c r="N370" s="8"/>
      <c r="O370" s="8"/>
      <c r="P370" s="8"/>
      <c r="Q370" s="8"/>
      <c r="R370" s="8"/>
      <c r="S370" s="8"/>
      <c r="T370" s="8"/>
    </row>
    <row r="371" spans="9:20" s="1" customFormat="1" x14ac:dyDescent="0.35">
      <c r="I371" s="8"/>
      <c r="J371" s="504"/>
      <c r="K371" s="8"/>
      <c r="L371" s="8"/>
      <c r="M371" s="8"/>
      <c r="N371" s="8"/>
      <c r="O371" s="8"/>
      <c r="P371" s="8"/>
      <c r="Q371" s="8"/>
      <c r="R371" s="8"/>
      <c r="S371" s="8"/>
      <c r="T371" s="8"/>
    </row>
    <row r="372" spans="9:20" s="1" customFormat="1" x14ac:dyDescent="0.35">
      <c r="I372" s="8"/>
      <c r="J372" s="504"/>
      <c r="K372" s="8"/>
      <c r="L372" s="8"/>
      <c r="M372" s="8"/>
      <c r="N372" s="8"/>
      <c r="O372" s="8"/>
      <c r="P372" s="8"/>
      <c r="Q372" s="8"/>
      <c r="R372" s="8"/>
      <c r="S372" s="8"/>
      <c r="T372" s="8"/>
    </row>
    <row r="373" spans="9:20" s="1" customFormat="1" x14ac:dyDescent="0.35">
      <c r="I373" s="8"/>
      <c r="J373" s="504"/>
      <c r="K373" s="8"/>
      <c r="L373" s="8"/>
      <c r="M373" s="8"/>
      <c r="N373" s="8"/>
      <c r="O373" s="8"/>
      <c r="P373" s="8"/>
      <c r="Q373" s="8"/>
      <c r="R373" s="8"/>
      <c r="S373" s="8"/>
      <c r="T373" s="8"/>
    </row>
    <row r="374" spans="9:20" s="1" customFormat="1" x14ac:dyDescent="0.35">
      <c r="I374" s="8"/>
      <c r="J374" s="504"/>
      <c r="K374" s="8"/>
      <c r="L374" s="8"/>
      <c r="M374" s="8"/>
      <c r="N374" s="8"/>
      <c r="O374" s="8"/>
      <c r="P374" s="8"/>
      <c r="Q374" s="8"/>
      <c r="R374" s="8"/>
      <c r="S374" s="8"/>
      <c r="T374" s="8"/>
    </row>
    <row r="375" spans="9:20" s="1" customFormat="1" x14ac:dyDescent="0.35">
      <c r="I375" s="8"/>
      <c r="J375" s="504"/>
      <c r="K375" s="8"/>
      <c r="L375" s="8"/>
      <c r="M375" s="8"/>
      <c r="N375" s="8"/>
      <c r="O375" s="8"/>
      <c r="P375" s="8"/>
      <c r="Q375" s="8"/>
      <c r="R375" s="8"/>
      <c r="S375" s="8"/>
      <c r="T375" s="8"/>
    </row>
    <row r="376" spans="9:20" s="1" customFormat="1" x14ac:dyDescent="0.35">
      <c r="I376" s="8"/>
      <c r="J376" s="504"/>
      <c r="K376" s="8"/>
      <c r="L376" s="8"/>
      <c r="M376" s="8"/>
      <c r="N376" s="8"/>
      <c r="O376" s="8"/>
      <c r="P376" s="8"/>
      <c r="Q376" s="8"/>
      <c r="R376" s="8"/>
      <c r="S376" s="8"/>
      <c r="T376" s="8"/>
    </row>
    <row r="377" spans="9:20" s="1" customFormat="1" x14ac:dyDescent="0.35">
      <c r="I377" s="8"/>
      <c r="J377" s="504"/>
      <c r="K377" s="8"/>
      <c r="L377" s="8"/>
      <c r="M377" s="8"/>
      <c r="N377" s="8"/>
      <c r="O377" s="8"/>
      <c r="P377" s="8"/>
      <c r="Q377" s="8"/>
      <c r="R377" s="8"/>
      <c r="S377" s="8"/>
      <c r="T377" s="8"/>
    </row>
    <row r="378" spans="9:20" s="1" customFormat="1" x14ac:dyDescent="0.35">
      <c r="I378" s="8"/>
      <c r="J378" s="504"/>
      <c r="K378" s="8"/>
      <c r="L378" s="8"/>
      <c r="M378" s="8"/>
      <c r="N378" s="8"/>
      <c r="O378" s="8"/>
      <c r="P378" s="8"/>
      <c r="Q378" s="8"/>
      <c r="R378" s="8"/>
      <c r="S378" s="8"/>
      <c r="T378" s="8"/>
    </row>
    <row r="379" spans="9:20" s="1" customFormat="1" x14ac:dyDescent="0.35">
      <c r="I379" s="8"/>
      <c r="J379" s="504"/>
      <c r="K379" s="8"/>
      <c r="L379" s="8"/>
      <c r="M379" s="8"/>
      <c r="N379" s="8"/>
      <c r="O379" s="8"/>
      <c r="P379" s="8"/>
      <c r="Q379" s="8"/>
      <c r="R379" s="8"/>
      <c r="S379" s="8"/>
      <c r="T379" s="8"/>
    </row>
    <row r="380" spans="9:20" s="1" customFormat="1" x14ac:dyDescent="0.35">
      <c r="I380" s="8"/>
      <c r="J380" s="504"/>
      <c r="K380" s="8"/>
      <c r="L380" s="8"/>
      <c r="M380" s="8"/>
      <c r="N380" s="8"/>
      <c r="O380" s="8"/>
      <c r="P380" s="8"/>
      <c r="Q380" s="8"/>
      <c r="R380" s="8"/>
      <c r="S380" s="8"/>
      <c r="T380" s="8"/>
    </row>
    <row r="381" spans="9:20" s="1" customFormat="1" x14ac:dyDescent="0.35">
      <c r="I381" s="8"/>
      <c r="J381" s="504"/>
      <c r="K381" s="8"/>
      <c r="L381" s="8"/>
      <c r="M381" s="8"/>
      <c r="N381" s="8"/>
      <c r="O381" s="8"/>
      <c r="P381" s="8"/>
      <c r="Q381" s="8"/>
      <c r="R381" s="8"/>
      <c r="S381" s="8"/>
      <c r="T381" s="8"/>
    </row>
    <row r="382" spans="9:20" s="1" customFormat="1" x14ac:dyDescent="0.35">
      <c r="I382" s="8"/>
      <c r="J382" s="504"/>
      <c r="K382" s="8"/>
      <c r="L382" s="8"/>
      <c r="M382" s="8"/>
      <c r="N382" s="8"/>
      <c r="O382" s="8"/>
      <c r="P382" s="8"/>
      <c r="Q382" s="8"/>
      <c r="R382" s="8"/>
      <c r="S382" s="8"/>
      <c r="T382" s="8"/>
    </row>
    <row r="383" spans="9:20" s="1" customFormat="1" x14ac:dyDescent="0.35">
      <c r="I383" s="8"/>
      <c r="J383" s="504"/>
      <c r="K383" s="8"/>
      <c r="L383" s="8"/>
      <c r="M383" s="8"/>
      <c r="N383" s="8"/>
      <c r="O383" s="8"/>
      <c r="P383" s="8"/>
      <c r="Q383" s="8"/>
      <c r="R383" s="8"/>
      <c r="S383" s="8"/>
      <c r="T383" s="8"/>
    </row>
    <row r="384" spans="9:20" s="1" customFormat="1" x14ac:dyDescent="0.35">
      <c r="I384" s="8"/>
      <c r="J384" s="504"/>
      <c r="K384" s="8"/>
      <c r="L384" s="8"/>
      <c r="M384" s="8"/>
      <c r="N384" s="8"/>
      <c r="O384" s="8"/>
      <c r="P384" s="8"/>
      <c r="Q384" s="8"/>
      <c r="R384" s="8"/>
      <c r="S384" s="8"/>
      <c r="T384" s="8"/>
    </row>
    <row r="385" spans="9:20" s="1" customFormat="1" x14ac:dyDescent="0.35">
      <c r="I385" s="8"/>
      <c r="J385" s="504"/>
      <c r="K385" s="8"/>
      <c r="L385" s="8"/>
      <c r="M385" s="8"/>
      <c r="N385" s="8"/>
      <c r="O385" s="8"/>
      <c r="P385" s="8"/>
      <c r="Q385" s="8"/>
      <c r="R385" s="8"/>
      <c r="S385" s="8"/>
      <c r="T385" s="8"/>
    </row>
    <row r="386" spans="9:20" s="1" customFormat="1" x14ac:dyDescent="0.35">
      <c r="I386" s="8"/>
      <c r="J386" s="504"/>
      <c r="K386" s="8"/>
      <c r="L386" s="8"/>
      <c r="M386" s="8"/>
      <c r="N386" s="8"/>
      <c r="O386" s="8"/>
      <c r="P386" s="8"/>
      <c r="Q386" s="8"/>
      <c r="R386" s="8"/>
      <c r="S386" s="8"/>
      <c r="T386" s="8"/>
    </row>
    <row r="387" spans="9:20" s="1" customFormat="1" x14ac:dyDescent="0.35">
      <c r="I387" s="8"/>
      <c r="J387" s="504"/>
      <c r="K387" s="8"/>
      <c r="L387" s="8"/>
      <c r="M387" s="8"/>
      <c r="N387" s="8"/>
      <c r="O387" s="8"/>
      <c r="P387" s="8"/>
      <c r="Q387" s="8"/>
      <c r="R387" s="8"/>
      <c r="S387" s="8"/>
      <c r="T387" s="8"/>
    </row>
    <row r="388" spans="9:20" s="1" customFormat="1" x14ac:dyDescent="0.35">
      <c r="I388" s="8"/>
      <c r="J388" s="504"/>
      <c r="K388" s="8"/>
      <c r="L388" s="8"/>
      <c r="M388" s="8"/>
      <c r="N388" s="8"/>
      <c r="O388" s="8"/>
      <c r="P388" s="8"/>
      <c r="Q388" s="8"/>
      <c r="R388" s="8"/>
      <c r="S388" s="8"/>
      <c r="T388" s="8"/>
    </row>
    <row r="389" spans="9:20" s="1" customFormat="1" x14ac:dyDescent="0.35">
      <c r="I389" s="8"/>
      <c r="J389" s="504"/>
      <c r="K389" s="8"/>
      <c r="L389" s="8"/>
      <c r="M389" s="8"/>
      <c r="N389" s="8"/>
      <c r="O389" s="8"/>
      <c r="P389" s="8"/>
      <c r="Q389" s="8"/>
      <c r="R389" s="8"/>
      <c r="S389" s="8"/>
      <c r="T389" s="8"/>
    </row>
    <row r="390" spans="9:20" s="1" customFormat="1" x14ac:dyDescent="0.35">
      <c r="I390" s="8"/>
      <c r="J390" s="504"/>
      <c r="K390" s="8"/>
      <c r="L390" s="8"/>
      <c r="M390" s="8"/>
      <c r="N390" s="8"/>
      <c r="O390" s="8"/>
      <c r="P390" s="8"/>
      <c r="Q390" s="8"/>
      <c r="R390" s="8"/>
      <c r="S390" s="8"/>
      <c r="T390" s="8"/>
    </row>
    <row r="391" spans="9:20" s="1" customFormat="1" x14ac:dyDescent="0.35">
      <c r="I391" s="8"/>
      <c r="J391" s="504"/>
      <c r="K391" s="8"/>
      <c r="L391" s="8"/>
      <c r="M391" s="8"/>
      <c r="N391" s="8"/>
      <c r="O391" s="8"/>
      <c r="P391" s="8"/>
      <c r="Q391" s="8"/>
      <c r="R391" s="8"/>
      <c r="S391" s="8"/>
      <c r="T391" s="8"/>
    </row>
    <row r="392" spans="9:20" s="1" customFormat="1" x14ac:dyDescent="0.35">
      <c r="I392" s="8"/>
      <c r="J392" s="504"/>
      <c r="K392" s="8"/>
      <c r="L392" s="8"/>
      <c r="M392" s="8"/>
      <c r="N392" s="8"/>
      <c r="O392" s="8"/>
      <c r="P392" s="8"/>
      <c r="Q392" s="8"/>
      <c r="R392" s="8"/>
      <c r="S392" s="8"/>
      <c r="T392" s="8"/>
    </row>
    <row r="393" spans="9:20" s="1" customFormat="1" x14ac:dyDescent="0.35">
      <c r="I393" s="8"/>
      <c r="J393" s="504"/>
      <c r="K393" s="8"/>
      <c r="L393" s="8"/>
      <c r="M393" s="8"/>
      <c r="N393" s="8"/>
      <c r="O393" s="8"/>
      <c r="P393" s="8"/>
      <c r="Q393" s="8"/>
      <c r="R393" s="8"/>
      <c r="S393" s="8"/>
      <c r="T393" s="8"/>
    </row>
    <row r="394" spans="9:20" s="1" customFormat="1" x14ac:dyDescent="0.35">
      <c r="I394" s="8"/>
      <c r="J394" s="504"/>
      <c r="K394" s="8"/>
      <c r="L394" s="8"/>
      <c r="M394" s="8"/>
      <c r="N394" s="8"/>
      <c r="O394" s="8"/>
      <c r="P394" s="8"/>
      <c r="Q394" s="8"/>
      <c r="R394" s="8"/>
      <c r="S394" s="8"/>
      <c r="T394" s="8"/>
    </row>
    <row r="395" spans="9:20" s="1" customFormat="1" x14ac:dyDescent="0.35">
      <c r="I395" s="8"/>
      <c r="J395" s="504"/>
      <c r="K395" s="8"/>
      <c r="L395" s="8"/>
      <c r="M395" s="8"/>
      <c r="N395" s="8"/>
      <c r="O395" s="8"/>
      <c r="P395" s="8"/>
      <c r="Q395" s="8"/>
      <c r="R395" s="8"/>
      <c r="S395" s="8"/>
      <c r="T395" s="8"/>
    </row>
    <row r="396" spans="9:20" s="1" customFormat="1" x14ac:dyDescent="0.35">
      <c r="I396" s="8"/>
      <c r="J396" s="504"/>
      <c r="K396" s="8"/>
      <c r="L396" s="8"/>
      <c r="M396" s="8"/>
      <c r="N396" s="8"/>
      <c r="O396" s="8"/>
      <c r="P396" s="8"/>
      <c r="Q396" s="8"/>
      <c r="R396" s="8"/>
      <c r="S396" s="8"/>
      <c r="T396" s="8"/>
    </row>
    <row r="397" spans="9:20" s="1" customFormat="1" x14ac:dyDescent="0.35">
      <c r="I397" s="8"/>
      <c r="J397" s="504"/>
      <c r="K397" s="8"/>
      <c r="L397" s="8"/>
      <c r="M397" s="8"/>
      <c r="N397" s="8"/>
      <c r="O397" s="8"/>
      <c r="P397" s="8"/>
      <c r="Q397" s="8"/>
      <c r="R397" s="8"/>
      <c r="S397" s="8"/>
      <c r="T397" s="8"/>
    </row>
    <row r="398" spans="9:20" s="1" customFormat="1" x14ac:dyDescent="0.35">
      <c r="I398" s="8"/>
      <c r="J398" s="504"/>
      <c r="K398" s="8"/>
      <c r="L398" s="8"/>
      <c r="M398" s="8"/>
      <c r="N398" s="8"/>
      <c r="O398" s="8"/>
      <c r="P398" s="8"/>
      <c r="Q398" s="8"/>
      <c r="R398" s="8"/>
      <c r="S398" s="8"/>
      <c r="T398" s="8"/>
    </row>
    <row r="399" spans="9:20" s="1" customFormat="1" x14ac:dyDescent="0.35">
      <c r="I399" s="8"/>
      <c r="J399" s="504"/>
      <c r="K399" s="8"/>
      <c r="L399" s="8"/>
      <c r="M399" s="8"/>
      <c r="N399" s="8"/>
      <c r="O399" s="8"/>
      <c r="P399" s="8"/>
      <c r="Q399" s="8"/>
      <c r="R399" s="8"/>
      <c r="S399" s="8"/>
      <c r="T399" s="8"/>
    </row>
    <row r="400" spans="9:20" s="1" customFormat="1" x14ac:dyDescent="0.35">
      <c r="I400" s="8"/>
      <c r="J400" s="504"/>
      <c r="K400" s="8"/>
      <c r="L400" s="8"/>
      <c r="M400" s="8"/>
      <c r="N400" s="8"/>
      <c r="O400" s="8"/>
      <c r="P400" s="8"/>
      <c r="Q400" s="8"/>
      <c r="R400" s="8"/>
      <c r="S400" s="8"/>
      <c r="T400" s="8"/>
    </row>
    <row r="401" spans="9:20" s="1" customFormat="1" x14ac:dyDescent="0.35">
      <c r="I401" s="8"/>
      <c r="J401" s="504"/>
      <c r="K401" s="8"/>
      <c r="L401" s="8"/>
      <c r="M401" s="8"/>
      <c r="N401" s="8"/>
      <c r="O401" s="8"/>
      <c r="P401" s="8"/>
      <c r="Q401" s="8"/>
      <c r="R401" s="8"/>
      <c r="S401" s="8"/>
      <c r="T401" s="8"/>
    </row>
    <row r="402" spans="9:20" s="1" customFormat="1" x14ac:dyDescent="0.35">
      <c r="I402" s="8"/>
      <c r="J402" s="504"/>
      <c r="K402" s="8"/>
      <c r="L402" s="8"/>
      <c r="M402" s="8"/>
      <c r="N402" s="8"/>
      <c r="O402" s="8"/>
      <c r="P402" s="8"/>
      <c r="Q402" s="8"/>
      <c r="R402" s="8"/>
      <c r="S402" s="8"/>
      <c r="T402" s="8"/>
    </row>
    <row r="403" spans="9:20" s="1" customFormat="1" x14ac:dyDescent="0.35">
      <c r="I403" s="8"/>
      <c r="J403" s="504"/>
      <c r="K403" s="8"/>
      <c r="L403" s="8"/>
      <c r="M403" s="8"/>
      <c r="N403" s="8"/>
      <c r="O403" s="8"/>
      <c r="P403" s="8"/>
      <c r="Q403" s="8"/>
      <c r="R403" s="8"/>
      <c r="S403" s="8"/>
      <c r="T403" s="8"/>
    </row>
    <row r="404" spans="9:20" s="1" customFormat="1" x14ac:dyDescent="0.35">
      <c r="I404" s="8"/>
      <c r="J404" s="504"/>
      <c r="K404" s="8"/>
      <c r="L404" s="8"/>
      <c r="M404" s="8"/>
      <c r="N404" s="8"/>
      <c r="O404" s="8"/>
      <c r="P404" s="8"/>
      <c r="Q404" s="8"/>
      <c r="R404" s="8"/>
      <c r="S404" s="8"/>
      <c r="T404" s="8"/>
    </row>
    <row r="405" spans="9:20" s="1" customFormat="1" x14ac:dyDescent="0.35">
      <c r="I405" s="8"/>
      <c r="J405" s="504"/>
      <c r="K405" s="8"/>
      <c r="L405" s="8"/>
      <c r="M405" s="8"/>
      <c r="N405" s="8"/>
      <c r="O405" s="8"/>
      <c r="P405" s="8"/>
      <c r="Q405" s="8"/>
      <c r="R405" s="8"/>
      <c r="S405" s="8"/>
      <c r="T405" s="8"/>
    </row>
    <row r="406" spans="9:20" s="1" customFormat="1" x14ac:dyDescent="0.35">
      <c r="I406" s="8"/>
      <c r="J406" s="504"/>
      <c r="K406" s="8"/>
      <c r="L406" s="8"/>
      <c r="M406" s="8"/>
      <c r="N406" s="8"/>
      <c r="O406" s="8"/>
      <c r="P406" s="8"/>
      <c r="Q406" s="8"/>
      <c r="R406" s="8"/>
      <c r="S406" s="8"/>
      <c r="T406" s="8"/>
    </row>
    <row r="407" spans="9:20" s="1" customFormat="1" x14ac:dyDescent="0.35">
      <c r="I407" s="8"/>
      <c r="J407" s="504"/>
      <c r="K407" s="8"/>
      <c r="L407" s="8"/>
      <c r="M407" s="8"/>
      <c r="N407" s="8"/>
      <c r="O407" s="8"/>
      <c r="P407" s="8"/>
      <c r="Q407" s="8"/>
      <c r="R407" s="8"/>
      <c r="S407" s="8"/>
      <c r="T407" s="8"/>
    </row>
    <row r="408" spans="9:20" s="1" customFormat="1" x14ac:dyDescent="0.35">
      <c r="I408" s="8"/>
      <c r="J408" s="504"/>
      <c r="K408" s="8"/>
      <c r="L408" s="8"/>
      <c r="M408" s="8"/>
      <c r="N408" s="8"/>
      <c r="O408" s="8"/>
      <c r="P408" s="8"/>
      <c r="Q408" s="8"/>
      <c r="R408" s="8"/>
      <c r="S408" s="8"/>
      <c r="T408" s="8"/>
    </row>
    <row r="409" spans="9:20" s="1" customFormat="1" x14ac:dyDescent="0.35">
      <c r="I409" s="8"/>
      <c r="J409" s="504"/>
      <c r="K409" s="8"/>
      <c r="L409" s="8"/>
      <c r="M409" s="8"/>
      <c r="N409" s="8"/>
      <c r="O409" s="8"/>
      <c r="P409" s="8"/>
      <c r="Q409" s="8"/>
      <c r="R409" s="8"/>
      <c r="S409" s="8"/>
      <c r="T409" s="8"/>
    </row>
    <row r="410" spans="9:20" s="1" customFormat="1" x14ac:dyDescent="0.35">
      <c r="I410" s="8"/>
      <c r="J410" s="504"/>
      <c r="K410" s="8"/>
      <c r="L410" s="8"/>
      <c r="M410" s="8"/>
      <c r="N410" s="8"/>
      <c r="O410" s="8"/>
      <c r="P410" s="8"/>
      <c r="Q410" s="8"/>
      <c r="R410" s="8"/>
      <c r="S410" s="8"/>
      <c r="T410" s="8"/>
    </row>
    <row r="411" spans="9:20" s="1" customFormat="1" x14ac:dyDescent="0.35">
      <c r="I411" s="8"/>
      <c r="J411" s="504"/>
      <c r="K411" s="8"/>
      <c r="L411" s="8"/>
      <c r="M411" s="8"/>
      <c r="N411" s="8"/>
      <c r="O411" s="8"/>
      <c r="P411" s="8"/>
      <c r="Q411" s="8"/>
      <c r="R411" s="8"/>
      <c r="S411" s="8"/>
      <c r="T411" s="8"/>
    </row>
    <row r="412" spans="9:20" s="1" customFormat="1" x14ac:dyDescent="0.35">
      <c r="I412" s="8"/>
      <c r="J412" s="504"/>
      <c r="K412" s="8"/>
      <c r="L412" s="8"/>
      <c r="M412" s="8"/>
      <c r="N412" s="8"/>
      <c r="O412" s="8"/>
      <c r="P412" s="8"/>
      <c r="Q412" s="8"/>
      <c r="R412" s="8"/>
      <c r="S412" s="8"/>
      <c r="T412" s="8"/>
    </row>
    <row r="413" spans="9:20" s="1" customFormat="1" x14ac:dyDescent="0.35">
      <c r="I413" s="8"/>
      <c r="J413" s="504"/>
      <c r="K413" s="8"/>
      <c r="L413" s="8"/>
      <c r="M413" s="8"/>
      <c r="N413" s="8"/>
      <c r="O413" s="8"/>
      <c r="P413" s="8"/>
      <c r="Q413" s="8"/>
      <c r="R413" s="8"/>
      <c r="S413" s="8"/>
      <c r="T413" s="8"/>
    </row>
    <row r="414" spans="9:20" s="1" customFormat="1" x14ac:dyDescent="0.35">
      <c r="I414" s="8"/>
      <c r="J414" s="504"/>
      <c r="K414" s="8"/>
      <c r="L414" s="8"/>
      <c r="M414" s="8"/>
      <c r="N414" s="8"/>
      <c r="O414" s="8"/>
      <c r="P414" s="8"/>
      <c r="Q414" s="8"/>
      <c r="R414" s="8"/>
      <c r="S414" s="8"/>
      <c r="T414" s="8"/>
    </row>
    <row r="415" spans="9:20" s="1" customFormat="1" x14ac:dyDescent="0.35">
      <c r="I415" s="8"/>
      <c r="J415" s="504"/>
      <c r="K415" s="8"/>
      <c r="L415" s="8"/>
      <c r="M415" s="8"/>
      <c r="N415" s="8"/>
      <c r="O415" s="8"/>
      <c r="P415" s="8"/>
      <c r="Q415" s="8"/>
      <c r="R415" s="8"/>
      <c r="S415" s="8"/>
      <c r="T415" s="8"/>
    </row>
    <row r="416" spans="9:20" s="1" customFormat="1" x14ac:dyDescent="0.35">
      <c r="I416" s="8"/>
      <c r="J416" s="504"/>
      <c r="K416" s="8"/>
      <c r="L416" s="8"/>
      <c r="M416" s="8"/>
      <c r="N416" s="8"/>
      <c r="O416" s="8"/>
      <c r="P416" s="8"/>
      <c r="Q416" s="8"/>
      <c r="R416" s="8"/>
      <c r="S416" s="8"/>
      <c r="T416" s="8"/>
    </row>
    <row r="417" spans="9:20" s="1" customFormat="1" x14ac:dyDescent="0.35">
      <c r="I417" s="8"/>
      <c r="J417" s="504"/>
      <c r="K417" s="8"/>
      <c r="L417" s="8"/>
      <c r="M417" s="8"/>
      <c r="N417" s="8"/>
      <c r="O417" s="8"/>
      <c r="P417" s="8"/>
      <c r="Q417" s="8"/>
      <c r="R417" s="8"/>
      <c r="S417" s="8"/>
      <c r="T417" s="8"/>
    </row>
    <row r="418" spans="9:20" s="1" customFormat="1" x14ac:dyDescent="0.35">
      <c r="I418" s="8"/>
      <c r="J418" s="504"/>
      <c r="K418" s="8"/>
      <c r="L418" s="8"/>
      <c r="M418" s="8"/>
      <c r="N418" s="8"/>
      <c r="O418" s="8"/>
      <c r="P418" s="8"/>
      <c r="Q418" s="8"/>
      <c r="R418" s="8"/>
      <c r="S418" s="8"/>
      <c r="T418" s="8"/>
    </row>
    <row r="419" spans="9:20" s="1" customFormat="1" x14ac:dyDescent="0.35">
      <c r="I419" s="8"/>
      <c r="J419" s="504"/>
      <c r="K419" s="8"/>
      <c r="L419" s="8"/>
      <c r="M419" s="8"/>
      <c r="N419" s="8"/>
      <c r="O419" s="8"/>
      <c r="P419" s="8"/>
      <c r="Q419" s="8"/>
      <c r="R419" s="8"/>
      <c r="S419" s="8"/>
      <c r="T419" s="8"/>
    </row>
    <row r="420" spans="9:20" s="1" customFormat="1" x14ac:dyDescent="0.35">
      <c r="I420" s="8"/>
      <c r="J420" s="504"/>
      <c r="K420" s="8"/>
      <c r="L420" s="8"/>
      <c r="M420" s="8"/>
      <c r="N420" s="8"/>
      <c r="O420" s="8"/>
      <c r="P420" s="8"/>
      <c r="Q420" s="8"/>
      <c r="R420" s="8"/>
      <c r="S420" s="8"/>
      <c r="T420" s="8"/>
    </row>
    <row r="421" spans="9:20" s="1" customFormat="1" x14ac:dyDescent="0.35">
      <c r="I421" s="8"/>
      <c r="J421" s="504"/>
      <c r="K421" s="8"/>
      <c r="L421" s="8"/>
      <c r="M421" s="8"/>
      <c r="N421" s="8"/>
      <c r="O421" s="8"/>
      <c r="P421" s="8"/>
      <c r="Q421" s="8"/>
      <c r="R421" s="8"/>
      <c r="S421" s="8"/>
      <c r="T421" s="8"/>
    </row>
    <row r="422" spans="9:20" s="1" customFormat="1" x14ac:dyDescent="0.35">
      <c r="I422" s="8"/>
      <c r="J422" s="504"/>
      <c r="K422" s="8"/>
      <c r="L422" s="8"/>
      <c r="M422" s="8"/>
      <c r="N422" s="8"/>
      <c r="O422" s="8"/>
      <c r="P422" s="8"/>
      <c r="Q422" s="8"/>
      <c r="R422" s="8"/>
      <c r="S422" s="8"/>
      <c r="T422" s="8"/>
    </row>
    <row r="423" spans="9:20" s="1" customFormat="1" x14ac:dyDescent="0.35">
      <c r="I423" s="8"/>
      <c r="J423" s="504"/>
      <c r="K423" s="8"/>
      <c r="L423" s="8"/>
      <c r="M423" s="8"/>
      <c r="N423" s="8"/>
      <c r="O423" s="8"/>
      <c r="P423" s="8"/>
      <c r="Q423" s="8"/>
      <c r="R423" s="8"/>
      <c r="S423" s="8"/>
      <c r="T423" s="8"/>
    </row>
    <row r="424" spans="9:20" s="1" customFormat="1" x14ac:dyDescent="0.35">
      <c r="I424" s="8"/>
      <c r="J424" s="504"/>
      <c r="K424" s="8"/>
      <c r="L424" s="8"/>
      <c r="M424" s="8"/>
      <c r="N424" s="8"/>
      <c r="O424" s="8"/>
      <c r="P424" s="8"/>
      <c r="Q424" s="8"/>
      <c r="R424" s="8"/>
      <c r="S424" s="8"/>
      <c r="T424" s="8"/>
    </row>
    <row r="425" spans="9:20" s="1" customFormat="1" x14ac:dyDescent="0.35">
      <c r="I425" s="8"/>
      <c r="J425" s="504"/>
      <c r="K425" s="8"/>
      <c r="L425" s="8"/>
      <c r="M425" s="8"/>
      <c r="N425" s="8"/>
      <c r="O425" s="8"/>
      <c r="P425" s="8"/>
      <c r="Q425" s="8"/>
      <c r="R425" s="8"/>
      <c r="S425" s="8"/>
      <c r="T425" s="8"/>
    </row>
    <row r="426" spans="9:20" s="1" customFormat="1" x14ac:dyDescent="0.35">
      <c r="I426" s="8"/>
      <c r="J426" s="504"/>
      <c r="K426" s="8"/>
      <c r="L426" s="8"/>
      <c r="M426" s="8"/>
      <c r="N426" s="8"/>
      <c r="O426" s="8"/>
      <c r="P426" s="8"/>
      <c r="Q426" s="8"/>
      <c r="R426" s="8"/>
      <c r="S426" s="8"/>
      <c r="T426" s="8"/>
    </row>
    <row r="427" spans="9:20" s="1" customFormat="1" x14ac:dyDescent="0.35">
      <c r="I427" s="8"/>
      <c r="J427" s="504"/>
      <c r="K427" s="8"/>
      <c r="L427" s="8"/>
      <c r="M427" s="8"/>
      <c r="N427" s="8"/>
      <c r="O427" s="8"/>
      <c r="P427" s="8"/>
      <c r="Q427" s="8"/>
      <c r="R427" s="8"/>
      <c r="S427" s="8"/>
      <c r="T427" s="8"/>
    </row>
    <row r="428" spans="9:20" s="1" customFormat="1" x14ac:dyDescent="0.35">
      <c r="I428" s="8"/>
      <c r="J428" s="504"/>
      <c r="K428" s="8"/>
      <c r="L428" s="8"/>
      <c r="M428" s="8"/>
      <c r="N428" s="8"/>
      <c r="O428" s="8"/>
      <c r="P428" s="8"/>
      <c r="Q428" s="8"/>
      <c r="R428" s="8"/>
      <c r="S428" s="8"/>
      <c r="T428" s="8"/>
    </row>
    <row r="429" spans="9:20" s="1" customFormat="1" x14ac:dyDescent="0.35">
      <c r="I429" s="8"/>
      <c r="J429" s="504"/>
      <c r="K429" s="8"/>
      <c r="L429" s="8"/>
      <c r="M429" s="8"/>
      <c r="N429" s="8"/>
      <c r="O429" s="8"/>
      <c r="P429" s="8"/>
      <c r="Q429" s="8"/>
      <c r="R429" s="8"/>
      <c r="S429" s="8"/>
      <c r="T429" s="8"/>
    </row>
    <row r="430" spans="9:20" s="1" customFormat="1" x14ac:dyDescent="0.35">
      <c r="I430" s="8"/>
      <c r="J430" s="504"/>
      <c r="K430" s="8"/>
      <c r="L430" s="8"/>
      <c r="M430" s="8"/>
      <c r="N430" s="8"/>
      <c r="O430" s="8"/>
      <c r="P430" s="8"/>
      <c r="Q430" s="8"/>
      <c r="R430" s="8"/>
      <c r="S430" s="8"/>
      <c r="T430" s="8"/>
    </row>
    <row r="431" spans="9:20" s="1" customFormat="1" x14ac:dyDescent="0.35">
      <c r="I431" s="8"/>
      <c r="J431" s="504"/>
      <c r="K431" s="8"/>
      <c r="L431" s="8"/>
      <c r="M431" s="8"/>
      <c r="N431" s="8"/>
      <c r="O431" s="8"/>
      <c r="P431" s="8"/>
      <c r="Q431" s="8"/>
      <c r="R431" s="8"/>
      <c r="S431" s="8"/>
      <c r="T431" s="8"/>
    </row>
    <row r="432" spans="9:20" s="1" customFormat="1" x14ac:dyDescent="0.35">
      <c r="I432" s="8"/>
      <c r="J432" s="504"/>
      <c r="K432" s="8"/>
      <c r="L432" s="8"/>
      <c r="M432" s="8"/>
      <c r="N432" s="8"/>
      <c r="O432" s="8"/>
      <c r="P432" s="8"/>
      <c r="Q432" s="8"/>
      <c r="R432" s="8"/>
      <c r="S432" s="8"/>
      <c r="T432" s="8"/>
    </row>
    <row r="433" spans="9:20" s="1" customFormat="1" x14ac:dyDescent="0.35">
      <c r="I433" s="8"/>
      <c r="J433" s="504"/>
      <c r="K433" s="8"/>
      <c r="L433" s="8"/>
      <c r="M433" s="8"/>
      <c r="N433" s="8"/>
      <c r="O433" s="8"/>
      <c r="P433" s="8"/>
      <c r="Q433" s="8"/>
      <c r="R433" s="8"/>
      <c r="S433" s="8"/>
      <c r="T433" s="8"/>
    </row>
    <row r="434" spans="9:20" s="1" customFormat="1" x14ac:dyDescent="0.35">
      <c r="I434" s="8"/>
      <c r="J434" s="504"/>
      <c r="K434" s="8"/>
      <c r="L434" s="8"/>
      <c r="M434" s="8"/>
      <c r="N434" s="8"/>
      <c r="O434" s="8"/>
      <c r="P434" s="8"/>
      <c r="Q434" s="8"/>
      <c r="R434" s="8"/>
      <c r="S434" s="8"/>
      <c r="T434" s="8"/>
    </row>
    <row r="435" spans="9:20" s="1" customFormat="1" x14ac:dyDescent="0.35">
      <c r="I435" s="8"/>
      <c r="J435" s="504"/>
      <c r="K435" s="8"/>
      <c r="L435" s="8"/>
      <c r="M435" s="8"/>
      <c r="N435" s="8"/>
      <c r="O435" s="8"/>
      <c r="P435" s="8"/>
      <c r="Q435" s="8"/>
      <c r="R435" s="8"/>
      <c r="S435" s="8"/>
      <c r="T435" s="8"/>
    </row>
    <row r="436" spans="9:20" s="1" customFormat="1" x14ac:dyDescent="0.35">
      <c r="I436" s="8"/>
      <c r="J436" s="504"/>
      <c r="K436" s="8"/>
      <c r="L436" s="8"/>
      <c r="M436" s="8"/>
      <c r="N436" s="8"/>
      <c r="O436" s="8"/>
      <c r="P436" s="8"/>
      <c r="Q436" s="8"/>
      <c r="R436" s="8"/>
      <c r="S436" s="8"/>
      <c r="T436" s="8"/>
    </row>
    <row r="437" spans="9:20" s="1" customFormat="1" x14ac:dyDescent="0.35">
      <c r="I437" s="8"/>
      <c r="J437" s="504"/>
      <c r="K437" s="8"/>
      <c r="L437" s="8"/>
      <c r="M437" s="8"/>
      <c r="N437" s="8"/>
      <c r="O437" s="8"/>
      <c r="P437" s="8"/>
      <c r="Q437" s="8"/>
      <c r="R437" s="8"/>
      <c r="S437" s="8"/>
      <c r="T437" s="8"/>
    </row>
    <row r="438" spans="9:20" s="1" customFormat="1" x14ac:dyDescent="0.35">
      <c r="I438" s="8"/>
      <c r="J438" s="504"/>
      <c r="K438" s="8"/>
      <c r="L438" s="8"/>
      <c r="M438" s="8"/>
      <c r="N438" s="8"/>
      <c r="O438" s="8"/>
      <c r="P438" s="8"/>
      <c r="Q438" s="8"/>
      <c r="R438" s="8"/>
      <c r="S438" s="8"/>
      <c r="T438" s="8"/>
    </row>
    <row r="439" spans="9:20" s="1" customFormat="1" x14ac:dyDescent="0.35">
      <c r="I439" s="8"/>
      <c r="J439" s="504"/>
      <c r="K439" s="8"/>
      <c r="L439" s="8"/>
      <c r="M439" s="8"/>
      <c r="N439" s="8"/>
      <c r="O439" s="8"/>
      <c r="P439" s="8"/>
      <c r="Q439" s="8"/>
      <c r="R439" s="8"/>
      <c r="S439" s="8"/>
      <c r="T439" s="8"/>
    </row>
    <row r="440" spans="9:20" s="1" customFormat="1" x14ac:dyDescent="0.35">
      <c r="I440" s="8"/>
      <c r="J440" s="504"/>
      <c r="K440" s="8"/>
      <c r="L440" s="8"/>
      <c r="M440" s="8"/>
      <c r="N440" s="8"/>
      <c r="O440" s="8"/>
      <c r="P440" s="8"/>
      <c r="Q440" s="8"/>
      <c r="R440" s="8"/>
      <c r="S440" s="8"/>
      <c r="T440" s="8"/>
    </row>
    <row r="441" spans="9:20" s="1" customFormat="1" x14ac:dyDescent="0.35">
      <c r="I441" s="8"/>
      <c r="J441" s="504"/>
      <c r="K441" s="8"/>
      <c r="L441" s="8"/>
      <c r="M441" s="8"/>
      <c r="N441" s="8"/>
      <c r="O441" s="8"/>
      <c r="P441" s="8"/>
      <c r="Q441" s="8"/>
      <c r="R441" s="8"/>
      <c r="S441" s="8"/>
      <c r="T441" s="8"/>
    </row>
    <row r="442" spans="9:20" s="1" customFormat="1" x14ac:dyDescent="0.35">
      <c r="I442" s="8"/>
      <c r="J442" s="504"/>
      <c r="K442" s="8"/>
      <c r="L442" s="8"/>
      <c r="M442" s="8"/>
      <c r="N442" s="8"/>
      <c r="O442" s="8"/>
      <c r="P442" s="8"/>
      <c r="Q442" s="8"/>
      <c r="R442" s="8"/>
      <c r="S442" s="8"/>
      <c r="T442" s="8"/>
    </row>
    <row r="443" spans="9:20" s="1" customFormat="1" x14ac:dyDescent="0.35">
      <c r="I443" s="8"/>
      <c r="J443" s="504"/>
      <c r="K443" s="8"/>
      <c r="L443" s="8"/>
      <c r="M443" s="8"/>
      <c r="N443" s="8"/>
      <c r="O443" s="8"/>
      <c r="P443" s="8"/>
      <c r="Q443" s="8"/>
      <c r="R443" s="8"/>
      <c r="S443" s="8"/>
      <c r="T443" s="8"/>
    </row>
    <row r="444" spans="9:20" s="1" customFormat="1" x14ac:dyDescent="0.35">
      <c r="I444" s="8"/>
      <c r="J444" s="504"/>
      <c r="K444" s="8"/>
      <c r="L444" s="8"/>
      <c r="M444" s="8"/>
      <c r="N444" s="8"/>
      <c r="O444" s="8"/>
      <c r="P444" s="8"/>
      <c r="Q444" s="8"/>
      <c r="R444" s="8"/>
      <c r="S444" s="8"/>
      <c r="T444" s="8"/>
    </row>
    <row r="445" spans="9:20" s="1" customFormat="1" x14ac:dyDescent="0.35">
      <c r="I445" s="8"/>
      <c r="J445" s="504"/>
      <c r="K445" s="8"/>
      <c r="L445" s="8"/>
      <c r="M445" s="8"/>
      <c r="N445" s="8"/>
      <c r="O445" s="8"/>
      <c r="P445" s="8"/>
      <c r="Q445" s="8"/>
      <c r="R445" s="8"/>
      <c r="S445" s="8"/>
      <c r="T445" s="8"/>
    </row>
    <row r="446" spans="9:20" s="1" customFormat="1" x14ac:dyDescent="0.35">
      <c r="I446" s="8"/>
      <c r="J446" s="504"/>
      <c r="K446" s="8"/>
      <c r="L446" s="8"/>
      <c r="M446" s="8"/>
      <c r="N446" s="8"/>
      <c r="O446" s="8"/>
      <c r="P446" s="8"/>
      <c r="Q446" s="8"/>
      <c r="R446" s="8"/>
      <c r="S446" s="8"/>
      <c r="T446" s="8"/>
    </row>
    <row r="447" spans="9:20" s="1" customFormat="1" x14ac:dyDescent="0.35">
      <c r="I447" s="8"/>
      <c r="J447" s="504"/>
      <c r="K447" s="8"/>
      <c r="L447" s="8"/>
      <c r="M447" s="8"/>
      <c r="N447" s="8"/>
      <c r="O447" s="8"/>
      <c r="P447" s="8"/>
      <c r="Q447" s="8"/>
      <c r="R447" s="8"/>
      <c r="S447" s="8"/>
      <c r="T447" s="8"/>
    </row>
  </sheetData>
  <mergeCells count="62">
    <mergeCell ref="G11:G13"/>
    <mergeCell ref="B5:AB5"/>
    <mergeCell ref="B6:AB6"/>
    <mergeCell ref="C7:Y7"/>
    <mergeCell ref="C8:AB8"/>
    <mergeCell ref="C9:AB9"/>
    <mergeCell ref="H10:I10"/>
    <mergeCell ref="K10:V10"/>
    <mergeCell ref="B11:B13"/>
    <mergeCell ref="C11:C13"/>
    <mergeCell ref="D11:D13"/>
    <mergeCell ref="E11:E13"/>
    <mergeCell ref="F11:F13"/>
    <mergeCell ref="H11:H13"/>
    <mergeCell ref="I11:I13"/>
    <mergeCell ref="J11:J13"/>
    <mergeCell ref="K11:V11"/>
    <mergeCell ref="W11:W13"/>
    <mergeCell ref="Z11:Z13"/>
    <mergeCell ref="AA11:AA13"/>
    <mergeCell ref="AB11:AB13"/>
    <mergeCell ref="K12:M12"/>
    <mergeCell ref="N12:P12"/>
    <mergeCell ref="Q12:S12"/>
    <mergeCell ref="T12:V12"/>
    <mergeCell ref="X12:X13"/>
    <mergeCell ref="Y12:Y13"/>
    <mergeCell ref="X11:Y11"/>
    <mergeCell ref="B14:B26"/>
    <mergeCell ref="C14:C15"/>
    <mergeCell ref="D14:D15"/>
    <mergeCell ref="E14:E15"/>
    <mergeCell ref="F14:F26"/>
    <mergeCell ref="X14:X19"/>
    <mergeCell ref="Y14:Y19"/>
    <mergeCell ref="C20:C22"/>
    <mergeCell ref="D20:D22"/>
    <mergeCell ref="E20:E22"/>
    <mergeCell ref="X20:X23"/>
    <mergeCell ref="Y20:Y23"/>
    <mergeCell ref="C23:C24"/>
    <mergeCell ref="D23:D24"/>
    <mergeCell ref="E23:E24"/>
    <mergeCell ref="G14:G26"/>
    <mergeCell ref="X24:X26"/>
    <mergeCell ref="Y24:Y26"/>
    <mergeCell ref="C25:C26"/>
    <mergeCell ref="D25:D26"/>
    <mergeCell ref="E25:E26"/>
    <mergeCell ref="B27:B36"/>
    <mergeCell ref="C27:C29"/>
    <mergeCell ref="D27:D29"/>
    <mergeCell ref="G27:G33"/>
    <mergeCell ref="W27:W36"/>
    <mergeCell ref="X27:X36"/>
    <mergeCell ref="Y27:Y36"/>
    <mergeCell ref="C30:C31"/>
    <mergeCell ref="D30:D31"/>
    <mergeCell ref="C32:C33"/>
    <mergeCell ref="D32:D33"/>
    <mergeCell ref="C34:C36"/>
    <mergeCell ref="D34:D36"/>
  </mergeCells>
  <printOptions horizontalCentered="1"/>
  <pageMargins left="0.23622047244094491" right="0.23622047244094491" top="0.39370078740157483" bottom="0.39370078740157483" header="0.31496062992125984" footer="0.23622047244094491"/>
  <pageSetup paperSize="5" scale="4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
  <sheetViews>
    <sheetView showGridLines="0" zoomScale="40" zoomScaleNormal="40" zoomScaleSheetLayoutView="25" workbookViewId="0">
      <selection activeCell="B11" sqref="B11:AA11"/>
    </sheetView>
  </sheetViews>
  <sheetFormatPr baseColWidth="10" defaultColWidth="11.453125" defaultRowHeight="15.5" x14ac:dyDescent="0.35"/>
  <cols>
    <col min="1" max="1" width="4.453125" style="258" customWidth="1"/>
    <col min="2" max="2" width="8.453125" style="42" customWidth="1"/>
    <col min="3" max="3" width="41.453125" style="42" customWidth="1"/>
    <col min="4" max="4" width="28.54296875" style="42" customWidth="1"/>
    <col min="5" max="5" width="42.1796875" style="42" customWidth="1"/>
    <col min="6" max="8" width="3.54296875" style="43" bestFit="1" customWidth="1"/>
    <col min="9" max="9" width="3.54296875" style="43" customWidth="1"/>
    <col min="10" max="14" width="3.54296875" style="43" bestFit="1" customWidth="1"/>
    <col min="15" max="15" width="5.453125" style="43" customWidth="1"/>
    <col min="16" max="17" width="7.54296875" style="44" customWidth="1"/>
    <col min="18" max="18" width="5.54296875" style="44" customWidth="1"/>
    <col min="19" max="19" width="6.54296875" style="44" customWidth="1"/>
    <col min="20" max="20" width="8.54296875" style="44" customWidth="1"/>
    <col min="21" max="21" width="40.453125" style="42" customWidth="1"/>
    <col min="22" max="22" width="17" style="42" customWidth="1"/>
    <col min="23" max="23" width="18.453125" style="42" customWidth="1"/>
    <col min="24" max="24" width="22.453125" style="42" customWidth="1"/>
    <col min="25" max="25" width="22" style="42" customWidth="1"/>
    <col min="26" max="26" width="25.54296875" style="558" customWidth="1"/>
    <col min="27" max="27" width="19.54296875" style="42" customWidth="1"/>
    <col min="28" max="16384" width="11.453125" style="258"/>
  </cols>
  <sheetData>
    <row r="1" spans="2:27" ht="18.75" customHeight="1" x14ac:dyDescent="0.35">
      <c r="Y1" s="45">
        <v>9</v>
      </c>
      <c r="Z1" s="553">
        <v>3</v>
      </c>
      <c r="AA1" s="45" t="s">
        <v>63</v>
      </c>
    </row>
    <row r="2" spans="2:27" x14ac:dyDescent="0.35">
      <c r="Y2" s="45">
        <v>6</v>
      </c>
      <c r="Z2" s="553">
        <v>3</v>
      </c>
      <c r="AA2" s="45" t="s">
        <v>63</v>
      </c>
    </row>
    <row r="3" spans="2:27" x14ac:dyDescent="0.35">
      <c r="Y3" s="45">
        <v>4</v>
      </c>
      <c r="Z3" s="553">
        <v>2</v>
      </c>
      <c r="AA3" s="45" t="s">
        <v>65</v>
      </c>
    </row>
    <row r="4" spans="2:27" ht="21.75" customHeight="1" x14ac:dyDescent="0.35">
      <c r="Y4" s="45">
        <v>3</v>
      </c>
      <c r="Z4" s="553">
        <v>2</v>
      </c>
      <c r="AA4" s="45" t="s">
        <v>65</v>
      </c>
    </row>
    <row r="5" spans="2:27" ht="20.25" customHeight="1" x14ac:dyDescent="0.35">
      <c r="B5" s="1511" t="s">
        <v>9</v>
      </c>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row>
    <row r="6" spans="2:27" ht="7.4" customHeight="1" x14ac:dyDescent="0.35">
      <c r="B6" s="223"/>
      <c r="C6" s="223"/>
      <c r="D6" s="223"/>
      <c r="E6" s="223"/>
      <c r="F6" s="554"/>
      <c r="G6" s="554"/>
      <c r="H6" s="554"/>
      <c r="I6" s="554"/>
      <c r="J6" s="554"/>
      <c r="K6" s="554"/>
      <c r="L6" s="554"/>
      <c r="M6" s="554"/>
      <c r="N6" s="554"/>
      <c r="O6" s="554"/>
      <c r="P6" s="554"/>
      <c r="Q6" s="554"/>
      <c r="R6" s="554"/>
      <c r="S6" s="554"/>
      <c r="T6" s="554"/>
      <c r="U6" s="223"/>
      <c r="V6" s="223"/>
      <c r="W6" s="223"/>
      <c r="X6" s="223"/>
      <c r="Y6" s="223"/>
      <c r="Z6" s="555"/>
      <c r="AA6" s="223"/>
    </row>
    <row r="7" spans="2:27" x14ac:dyDescent="0.35">
      <c r="B7" s="1512" t="s">
        <v>64</v>
      </c>
      <c r="C7" s="1512"/>
      <c r="D7" s="1512"/>
      <c r="E7" s="1512"/>
      <c r="F7" s="1512"/>
      <c r="G7" s="1512"/>
      <c r="H7" s="1512"/>
      <c r="I7" s="1512"/>
      <c r="J7" s="1512"/>
      <c r="K7" s="1512"/>
      <c r="L7" s="1512"/>
      <c r="M7" s="1512"/>
      <c r="N7" s="1512"/>
      <c r="O7" s="1512"/>
      <c r="P7" s="1512"/>
      <c r="Q7" s="1512"/>
      <c r="R7" s="1512"/>
      <c r="S7" s="1512"/>
      <c r="T7" s="1512"/>
      <c r="U7" s="1512"/>
      <c r="V7" s="1512"/>
      <c r="W7" s="1512"/>
      <c r="X7" s="1512"/>
      <c r="Y7" s="1512"/>
      <c r="Z7" s="1512"/>
      <c r="AA7" s="1512"/>
    </row>
    <row r="8" spans="2:27" ht="7.4" customHeight="1" x14ac:dyDescent="0.35">
      <c r="B8" s="224"/>
      <c r="C8" s="224"/>
      <c r="D8" s="224"/>
      <c r="E8" s="224"/>
      <c r="F8" s="44"/>
      <c r="G8" s="44"/>
      <c r="H8" s="44"/>
      <c r="I8" s="44"/>
      <c r="J8" s="44"/>
      <c r="K8" s="44"/>
      <c r="L8" s="44"/>
      <c r="M8" s="44"/>
      <c r="N8" s="44"/>
      <c r="O8" s="44"/>
      <c r="U8" s="224"/>
      <c r="V8" s="224"/>
      <c r="W8" s="224"/>
      <c r="X8" s="224"/>
      <c r="Y8" s="224"/>
      <c r="Z8" s="556"/>
      <c r="AA8" s="224"/>
    </row>
    <row r="9" spans="2:27" ht="20.25" customHeight="1" x14ac:dyDescent="0.35">
      <c r="B9" s="1513" t="s">
        <v>158</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row>
    <row r="10" spans="2:27" x14ac:dyDescent="0.35">
      <c r="B10" s="393"/>
      <c r="C10" s="393"/>
      <c r="D10" s="393"/>
      <c r="E10" s="393"/>
      <c r="F10" s="394"/>
      <c r="G10" s="394"/>
      <c r="H10" s="394"/>
      <c r="I10" s="394"/>
      <c r="J10" s="394"/>
      <c r="K10" s="394"/>
      <c r="L10" s="394"/>
      <c r="M10" s="394"/>
      <c r="N10" s="394"/>
      <c r="O10" s="394"/>
      <c r="P10" s="394"/>
      <c r="Q10" s="394"/>
      <c r="R10" s="394"/>
      <c r="S10" s="394"/>
      <c r="T10" s="394"/>
      <c r="U10" s="393"/>
      <c r="V10" s="393"/>
      <c r="W10" s="393"/>
      <c r="X10" s="393"/>
      <c r="Y10" s="393"/>
      <c r="Z10" s="557"/>
      <c r="AA10" s="393"/>
    </row>
    <row r="11" spans="2:27" ht="20.25" customHeight="1" x14ac:dyDescent="0.35">
      <c r="B11" s="1514" t="s">
        <v>497</v>
      </c>
      <c r="C11" s="1514"/>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row>
    <row r="12" spans="2:27" ht="14.15" customHeight="1" x14ac:dyDescent="0.35"/>
    <row r="13" spans="2:27" ht="25.4" customHeight="1" x14ac:dyDescent="0.35">
      <c r="B13" s="1515" t="s">
        <v>95</v>
      </c>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row>
    <row r="14" spans="2:27" ht="25.4" customHeight="1" x14ac:dyDescent="0.35">
      <c r="B14" s="1668" t="s">
        <v>47</v>
      </c>
      <c r="C14" s="1668"/>
      <c r="D14" s="1668"/>
      <c r="E14" s="1668"/>
      <c r="F14" s="1668"/>
      <c r="G14" s="1668"/>
      <c r="H14" s="1668"/>
      <c r="I14" s="1668"/>
      <c r="J14" s="1668"/>
      <c r="K14" s="1668"/>
      <c r="L14" s="1668"/>
      <c r="M14" s="1668"/>
      <c r="N14" s="1668"/>
      <c r="O14" s="1668"/>
      <c r="P14" s="1668"/>
      <c r="Q14" s="1668"/>
      <c r="R14" s="1668"/>
      <c r="S14" s="1668"/>
      <c r="T14" s="1668"/>
      <c r="U14" s="1668"/>
      <c r="V14" s="1668"/>
      <c r="W14" s="1668"/>
      <c r="X14" s="1668"/>
      <c r="Y14" s="1668"/>
      <c r="Z14" s="1668"/>
      <c r="AA14" s="1668"/>
    </row>
    <row r="15" spans="2:27" s="5" customFormat="1" ht="23.15" customHeight="1" x14ac:dyDescent="0.35">
      <c r="B15" s="1517" t="s">
        <v>181</v>
      </c>
      <c r="C15" s="57">
        <v>1</v>
      </c>
      <c r="D15" s="57">
        <v>2</v>
      </c>
      <c r="E15" s="57">
        <v>3</v>
      </c>
      <c r="F15" s="1521" t="s">
        <v>96</v>
      </c>
      <c r="G15" s="1521"/>
      <c r="H15" s="1521"/>
      <c r="I15" s="1521"/>
      <c r="J15" s="1521"/>
      <c r="K15" s="1521"/>
      <c r="L15" s="1521"/>
      <c r="M15" s="1521"/>
      <c r="N15" s="1521"/>
      <c r="O15" s="1521"/>
      <c r="P15" s="1522" t="s">
        <v>97</v>
      </c>
      <c r="Q15" s="1522"/>
      <c r="R15" s="1522"/>
      <c r="S15" s="1522"/>
      <c r="T15" s="1522"/>
      <c r="U15" s="1516" t="s">
        <v>98</v>
      </c>
      <c r="V15" s="1516"/>
      <c r="W15" s="1516"/>
      <c r="X15" s="1516"/>
      <c r="Y15" s="1516"/>
      <c r="Z15" s="1516" t="s">
        <v>99</v>
      </c>
      <c r="AA15" s="1516" t="s">
        <v>100</v>
      </c>
    </row>
    <row r="16" spans="2:27" s="6" customFormat="1" ht="23.5" customHeight="1" x14ac:dyDescent="0.35">
      <c r="B16" s="1517"/>
      <c r="C16" s="1517" t="s">
        <v>101</v>
      </c>
      <c r="D16" s="1517" t="s">
        <v>13</v>
      </c>
      <c r="E16" s="1501" t="s">
        <v>102</v>
      </c>
      <c r="F16" s="1524" t="s">
        <v>103</v>
      </c>
      <c r="G16" s="1524"/>
      <c r="H16" s="1524"/>
      <c r="I16" s="1524"/>
      <c r="J16" s="1524"/>
      <c r="K16" s="1524" t="s">
        <v>104</v>
      </c>
      <c r="L16" s="1524"/>
      <c r="M16" s="1524"/>
      <c r="N16" s="1524"/>
      <c r="O16" s="1524"/>
      <c r="P16" s="1525" t="s">
        <v>105</v>
      </c>
      <c r="Q16" s="1525"/>
      <c r="R16" s="1525" t="s">
        <v>106</v>
      </c>
      <c r="S16" s="1525"/>
      <c r="T16" s="1525"/>
      <c r="U16" s="1516" t="s">
        <v>107</v>
      </c>
      <c r="V16" s="1526" t="s">
        <v>108</v>
      </c>
      <c r="W16" s="1516" t="s">
        <v>109</v>
      </c>
      <c r="X16" s="1523" t="s">
        <v>110</v>
      </c>
      <c r="Y16" s="1523"/>
      <c r="Z16" s="1516"/>
      <c r="AA16" s="1516"/>
    </row>
    <row r="17" spans="2:27" s="48" customFormat="1" ht="112.5" customHeight="1" x14ac:dyDescent="0.35">
      <c r="B17" s="1517"/>
      <c r="C17" s="1517"/>
      <c r="D17" s="1517"/>
      <c r="E17" s="1501"/>
      <c r="F17" s="395" t="s">
        <v>111</v>
      </c>
      <c r="G17" s="395" t="s">
        <v>112</v>
      </c>
      <c r="H17" s="395" t="s">
        <v>113</v>
      </c>
      <c r="I17" s="395" t="s">
        <v>114</v>
      </c>
      <c r="J17" s="395" t="s">
        <v>115</v>
      </c>
      <c r="K17" s="395" t="s">
        <v>116</v>
      </c>
      <c r="L17" s="395" t="s">
        <v>117</v>
      </c>
      <c r="M17" s="395" t="s">
        <v>118</v>
      </c>
      <c r="N17" s="395" t="s">
        <v>119</v>
      </c>
      <c r="O17" s="395" t="s">
        <v>120</v>
      </c>
      <c r="P17" s="395" t="s">
        <v>121</v>
      </c>
      <c r="Q17" s="395" t="s">
        <v>122</v>
      </c>
      <c r="R17" s="559" t="s">
        <v>105</v>
      </c>
      <c r="S17" s="395" t="s">
        <v>123</v>
      </c>
      <c r="T17" s="395" t="s">
        <v>124</v>
      </c>
      <c r="U17" s="1516"/>
      <c r="V17" s="1526"/>
      <c r="W17" s="1516"/>
      <c r="X17" s="225" t="s">
        <v>125</v>
      </c>
      <c r="Y17" s="225" t="s">
        <v>126</v>
      </c>
      <c r="Z17" s="1516"/>
      <c r="AA17" s="1516"/>
    </row>
    <row r="18" spans="2:27" s="49" customFormat="1" ht="181.5" customHeight="1" x14ac:dyDescent="0.35">
      <c r="B18" s="1609">
        <v>1</v>
      </c>
      <c r="C18" s="1611" t="s">
        <v>541</v>
      </c>
      <c r="D18" s="560" t="s">
        <v>500</v>
      </c>
      <c r="E18" s="561" t="s">
        <v>542</v>
      </c>
      <c r="F18" s="562"/>
      <c r="G18" s="562" t="s">
        <v>66</v>
      </c>
      <c r="H18" s="562" t="s">
        <v>66</v>
      </c>
      <c r="I18" s="562" t="s">
        <v>66</v>
      </c>
      <c r="J18" s="562" t="s">
        <v>66</v>
      </c>
      <c r="K18" s="562"/>
      <c r="L18" s="562"/>
      <c r="M18" s="562"/>
      <c r="N18" s="562"/>
      <c r="O18" s="562"/>
      <c r="P18" s="233">
        <v>1</v>
      </c>
      <c r="Q18" s="233">
        <v>3</v>
      </c>
      <c r="R18" s="563">
        <f t="shared" ref="R18:R19" si="0">IF(P18*Q18=0,"",P18*Q18)</f>
        <v>3</v>
      </c>
      <c r="S18" s="564">
        <f>IF(R18="","",VLOOKUP(R18,$Y$1:$Z$5,2,FALSE))</f>
        <v>2</v>
      </c>
      <c r="T18" s="563" t="str">
        <f t="shared" ref="T18:T19" si="1">IF(S18=1,"Bajo",IF(S18=2,"Medio",IF(S18=3,"Alto","")))</f>
        <v>Medio</v>
      </c>
      <c r="U18" s="561" t="s">
        <v>543</v>
      </c>
      <c r="V18" s="565" t="s">
        <v>504</v>
      </c>
      <c r="W18" s="566" t="s">
        <v>143</v>
      </c>
      <c r="X18" s="567" t="s">
        <v>128</v>
      </c>
      <c r="Y18" s="568" t="s">
        <v>128</v>
      </c>
      <c r="Z18" s="565" t="s">
        <v>544</v>
      </c>
      <c r="AA18" s="566" t="s">
        <v>139</v>
      </c>
    </row>
    <row r="19" spans="2:27" ht="138.75" customHeight="1" x14ac:dyDescent="0.35">
      <c r="B19" s="1708"/>
      <c r="C19" s="1614"/>
      <c r="D19" s="537" t="s">
        <v>545</v>
      </c>
      <c r="E19" s="221" t="s">
        <v>137</v>
      </c>
      <c r="F19" s="569"/>
      <c r="G19" s="569" t="s">
        <v>66</v>
      </c>
      <c r="H19" s="569" t="s">
        <v>66</v>
      </c>
      <c r="I19" s="569"/>
      <c r="J19" s="569"/>
      <c r="K19" s="569"/>
      <c r="L19" s="569"/>
      <c r="M19" s="569"/>
      <c r="N19" s="569"/>
      <c r="O19" s="569"/>
      <c r="P19" s="233">
        <v>1</v>
      </c>
      <c r="Q19" s="233">
        <v>3</v>
      </c>
      <c r="R19" s="563">
        <f t="shared" si="0"/>
        <v>3</v>
      </c>
      <c r="S19" s="564">
        <f>IF(R19="","",VLOOKUP(R19,$Y$1:$Z$5,2,FALSE))</f>
        <v>2</v>
      </c>
      <c r="T19" s="563" t="str">
        <f t="shared" si="1"/>
        <v>Medio</v>
      </c>
      <c r="U19" s="221" t="s">
        <v>138</v>
      </c>
      <c r="V19" s="570" t="s">
        <v>504</v>
      </c>
      <c r="W19" s="571" t="s">
        <v>139</v>
      </c>
      <c r="X19" s="572" t="s">
        <v>128</v>
      </c>
      <c r="Y19" s="572" t="s">
        <v>128</v>
      </c>
      <c r="Z19" s="514" t="s">
        <v>140</v>
      </c>
      <c r="AA19" s="571" t="s">
        <v>139</v>
      </c>
    </row>
  </sheetData>
  <mergeCells count="25">
    <mergeCell ref="B14:AA14"/>
    <mergeCell ref="B5:AA5"/>
    <mergeCell ref="B7:AA7"/>
    <mergeCell ref="B9:AA9"/>
    <mergeCell ref="B11:AA11"/>
    <mergeCell ref="B13:AA13"/>
    <mergeCell ref="Z15:Z17"/>
    <mergeCell ref="AA15:AA17"/>
    <mergeCell ref="C16:C17"/>
    <mergeCell ref="D16:D17"/>
    <mergeCell ref="E16:E17"/>
    <mergeCell ref="F16:J16"/>
    <mergeCell ref="X16:Y16"/>
    <mergeCell ref="U16:U17"/>
    <mergeCell ref="V16:V17"/>
    <mergeCell ref="W16:W17"/>
    <mergeCell ref="U15:Y15"/>
    <mergeCell ref="B18:B19"/>
    <mergeCell ref="C18:C19"/>
    <mergeCell ref="K16:O16"/>
    <mergeCell ref="P16:Q16"/>
    <mergeCell ref="R16:T16"/>
    <mergeCell ref="B15:B17"/>
    <mergeCell ref="F15:O15"/>
    <mergeCell ref="P15:T15"/>
  </mergeCells>
  <conditionalFormatting sqref="Q18">
    <cfRule type="expression" dxfId="548" priority="16" stopIfTrue="1">
      <formula>$Q18=3</formula>
    </cfRule>
    <cfRule type="expression" dxfId="547" priority="17" stopIfTrue="1">
      <formula>$Q18=2</formula>
    </cfRule>
    <cfRule type="expression" dxfId="546" priority="18" stopIfTrue="1">
      <formula>$Q18=1</formula>
    </cfRule>
  </conditionalFormatting>
  <conditionalFormatting sqref="P18">
    <cfRule type="expression" dxfId="545" priority="28" stopIfTrue="1">
      <formula>$K18=3</formula>
    </cfRule>
    <cfRule type="expression" dxfId="544" priority="29" stopIfTrue="1">
      <formula>$K18=2</formula>
    </cfRule>
    <cfRule type="expression" dxfId="543" priority="30" stopIfTrue="1">
      <formula>$K18=1</formula>
    </cfRule>
  </conditionalFormatting>
  <conditionalFormatting sqref="Q18">
    <cfRule type="expression" dxfId="542" priority="25" stopIfTrue="1">
      <formula>$L18=3</formula>
    </cfRule>
    <cfRule type="expression" dxfId="541" priority="26" stopIfTrue="1">
      <formula>$L18=2</formula>
    </cfRule>
    <cfRule type="expression" dxfId="540" priority="27" stopIfTrue="1">
      <formula>$L18=1</formula>
    </cfRule>
  </conditionalFormatting>
  <conditionalFormatting sqref="S18:T18">
    <cfRule type="expression" dxfId="539" priority="22" stopIfTrue="1">
      <formula>$S18=3</formula>
    </cfRule>
    <cfRule type="expression" dxfId="538" priority="23" stopIfTrue="1">
      <formula>$S18=2</formula>
    </cfRule>
    <cfRule type="expression" dxfId="537" priority="24" stopIfTrue="1">
      <formula>$S18=1</formula>
    </cfRule>
  </conditionalFormatting>
  <conditionalFormatting sqref="P18">
    <cfRule type="expression" dxfId="536" priority="19" stopIfTrue="1">
      <formula>$P18=3</formula>
    </cfRule>
    <cfRule type="expression" dxfId="535" priority="20" stopIfTrue="1">
      <formula>$P18=2</formula>
    </cfRule>
    <cfRule type="expression" dxfId="534" priority="21" stopIfTrue="1">
      <formula>$P18=1</formula>
    </cfRule>
  </conditionalFormatting>
  <conditionalFormatting sqref="Q19">
    <cfRule type="expression" dxfId="533" priority="1" stopIfTrue="1">
      <formula>$Q19=3</formula>
    </cfRule>
    <cfRule type="expression" dxfId="532" priority="2" stopIfTrue="1">
      <formula>$Q19=2</formula>
    </cfRule>
    <cfRule type="expression" dxfId="531" priority="3" stopIfTrue="1">
      <formula>$Q19=1</formula>
    </cfRule>
  </conditionalFormatting>
  <conditionalFormatting sqref="P19">
    <cfRule type="expression" dxfId="530" priority="13" stopIfTrue="1">
      <formula>$K19=3</formula>
    </cfRule>
    <cfRule type="expression" dxfId="529" priority="14" stopIfTrue="1">
      <formula>$K19=2</formula>
    </cfRule>
    <cfRule type="expression" dxfId="528" priority="15" stopIfTrue="1">
      <formula>$K19=1</formula>
    </cfRule>
  </conditionalFormatting>
  <conditionalFormatting sqref="Q19">
    <cfRule type="expression" dxfId="527" priority="10" stopIfTrue="1">
      <formula>$L19=3</formula>
    </cfRule>
    <cfRule type="expression" dxfId="526" priority="11" stopIfTrue="1">
      <formula>$L19=2</formula>
    </cfRule>
    <cfRule type="expression" dxfId="525" priority="12" stopIfTrue="1">
      <formula>$L19=1</formula>
    </cfRule>
  </conditionalFormatting>
  <conditionalFormatting sqref="S19:T19">
    <cfRule type="expression" dxfId="524" priority="7" stopIfTrue="1">
      <formula>$S19=3</formula>
    </cfRule>
    <cfRule type="expression" dxfId="523" priority="8" stopIfTrue="1">
      <formula>$S19=2</formula>
    </cfRule>
    <cfRule type="expression" dxfId="522" priority="9" stopIfTrue="1">
      <formula>$S19=1</formula>
    </cfRule>
  </conditionalFormatting>
  <conditionalFormatting sqref="P19">
    <cfRule type="expression" dxfId="521" priority="4" stopIfTrue="1">
      <formula>$P19=3</formula>
    </cfRule>
    <cfRule type="expression" dxfId="520" priority="5" stopIfTrue="1">
      <formula>$P19=2</formula>
    </cfRule>
    <cfRule type="expression" dxfId="519" priority="6" stopIfTrue="1">
      <formula>$P19=1</formula>
    </cfRule>
  </conditionalFormatting>
  <dataValidations count="8">
    <dataValidation type="whole" allowBlank="1" showInputMessage="1" showErrorMessage="1" sqref="P18:Q19">
      <formula1>1</formula1>
      <formula2>3</formula2>
    </dataValidation>
    <dataValidation allowBlank="1" showInputMessage="1" showErrorMessage="1" promptTitle="Actividades de Control" prompt="Describir los mecanismos (politicas o procedimientos que aseguran la efectividad de la respuesta al riesgo." sqref="U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P15:T15"/>
    <dataValidation allowBlank="1" showInputMessage="1" showErrorMessage="1" promptTitle="NUM:" prompt="Numero de manera consecutiva de los objetivos analizados." sqref="B15"/>
    <dataValidation allowBlank="1" showInputMessage="1" showErrorMessage="1" promptTitle="Fecha de Monitoreo " prompt="Oportunidad  en el cual el area responsable del seguimiento confirmara el cumplimiento del tiempo y forma de la actividad prevista." sqref="AA15:AA17"/>
    <dataValidation allowBlank="1" showInputMessage="1" showErrorMessage="1" promptTitle="IVO:" prompt="Indicador Objetivamente Verificable: Ser refiere a aquel producto que hace tangible el cumplimiento de la accion actividad de mitigacion planteada" sqref="Z15:Z17"/>
    <dataValidation allowBlank="1" showInputMessage="1" showErrorMessage="1" promptTitle="RIESGOS:" prompt="Transferir los riesgos identificados en la MER para cada objetivo." sqref="E16:E1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C16:C17"/>
  </dataValidations>
  <pageMargins left="0.23622047244094491" right="0.23622047244094491" top="0.43307086614173229" bottom="0.39370078740157483" header="0.27559055118110237" footer="0.15748031496062992"/>
  <pageSetup paperSize="5" scale="4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47</vt:i4>
      </vt:variant>
    </vt:vector>
  </HeadingPairs>
  <TitlesOfParts>
    <vt:vector size="91" baseType="lpstr">
      <vt:lpstr>6 POA SECRETARÍA </vt:lpstr>
      <vt:lpstr>RIESGOS SECRETARIA</vt:lpstr>
      <vt:lpstr>7 POA PLANIFICACIÓN</vt:lpstr>
      <vt:lpstr>RIESGOS PLANIFICACION</vt:lpstr>
      <vt:lpstr>8 POA AUDITORIA </vt:lpstr>
      <vt:lpstr>Riesgos AUDITORIA</vt:lpstr>
      <vt:lpstr>Cronograma AUDITORIA </vt:lpstr>
      <vt:lpstr>9 POA Juridica 2026</vt:lpstr>
      <vt:lpstr>RIESGO JURIDICA</vt:lpstr>
      <vt:lpstr>10 POA Comunicaciones</vt:lpstr>
      <vt:lpstr>RIESGO COMUNICACIONES</vt:lpstr>
      <vt:lpstr>11 POA TI</vt:lpstr>
      <vt:lpstr>RIESGOS TI</vt:lpstr>
      <vt:lpstr>Plan Mant. TI </vt:lpstr>
      <vt:lpstr>Plan Instalacion PC TI</vt:lpstr>
      <vt:lpstr>12 POA DGTH</vt:lpstr>
      <vt:lpstr>RIESGOS DGTH</vt:lpstr>
      <vt:lpstr>13 POA ADM</vt:lpstr>
      <vt:lpstr>RIESGO ADM</vt:lpstr>
      <vt:lpstr>Plan Mantenimiento TSE </vt:lpstr>
      <vt:lpstr>Plan Readecuacion TSE</vt:lpstr>
      <vt:lpstr>14 POA FINANCIERA</vt:lpstr>
      <vt:lpstr>Riesgo FINANCIERA</vt:lpstr>
      <vt:lpstr>15 POA RECTIFIC</vt:lpstr>
      <vt:lpstr>RIESGO RECTIFIC</vt:lpstr>
      <vt:lpstr>16 POA CONTENCIOSA</vt:lpstr>
      <vt:lpstr>RIESGOS CONTENCIOSA</vt:lpstr>
      <vt:lpstr>17 POA INSPECCIÓN</vt:lpstr>
      <vt:lpstr>RIESGO INSPECCION</vt:lpstr>
      <vt:lpstr>18 POA OAI</vt:lpstr>
      <vt:lpstr>RIESGOS OAI</vt:lpstr>
      <vt:lpstr>19 POA REL. INT</vt:lpstr>
      <vt:lpstr>PLAN EVENTOS-MOE </vt:lpstr>
      <vt:lpstr>RIESGO REL INT</vt:lpstr>
      <vt:lpstr>20 POA PROTOCOLO</vt:lpstr>
      <vt:lpstr>RIESGOS PROTOCOLO</vt:lpstr>
      <vt:lpstr>POA CICJED</vt:lpstr>
      <vt:lpstr>RIESGOS CICJED</vt:lpstr>
      <vt:lpstr>22 POA DJEPP</vt:lpstr>
      <vt:lpstr>RIESGOS DJEPP</vt:lpstr>
      <vt:lpstr>Cronograma de Talleres</vt:lpstr>
      <vt:lpstr>POA Género 2026 </vt:lpstr>
      <vt:lpstr>RIESGOS Género</vt:lpstr>
      <vt:lpstr>Plan Sensibilización</vt:lpstr>
      <vt:lpstr>'10 POA Comunicaciones'!Área_de_impresión</vt:lpstr>
      <vt:lpstr>'12 POA DGTH'!Área_de_impresión</vt:lpstr>
      <vt:lpstr>'13 POA ADM'!Área_de_impresión</vt:lpstr>
      <vt:lpstr>'14 POA FINANCIERA'!Área_de_impresión</vt:lpstr>
      <vt:lpstr>'15 POA RECTIFIC'!Área_de_impresión</vt:lpstr>
      <vt:lpstr>'16 POA CONTENCIOSA'!Área_de_impresión</vt:lpstr>
      <vt:lpstr>'17 POA INSPECCIÓN'!Área_de_impresión</vt:lpstr>
      <vt:lpstr>'18 POA OAI'!Área_de_impresión</vt:lpstr>
      <vt:lpstr>'22 POA DJEPP'!Área_de_impresión</vt:lpstr>
      <vt:lpstr>'6 POA SECRETARÍA '!Área_de_impresión</vt:lpstr>
      <vt:lpstr>'7 POA PLANIFICACIÓN'!Área_de_impresión</vt:lpstr>
      <vt:lpstr>'9 POA Juridica 2026'!Área_de_impresión</vt:lpstr>
      <vt:lpstr>'PLAN EVENTOS-MOE '!Área_de_impresión</vt:lpstr>
      <vt:lpstr>'Plan Instalacion PC TI'!Área_de_impresión</vt:lpstr>
      <vt:lpstr>'Plan Mant. TI '!Área_de_impresión</vt:lpstr>
      <vt:lpstr>'Plan Mantenimiento TSE '!Área_de_impresión</vt:lpstr>
      <vt:lpstr>'Plan Readecuacion TSE'!Área_de_impresión</vt:lpstr>
      <vt:lpstr>'POA CICJED'!Área_de_impresión</vt:lpstr>
      <vt:lpstr>'POA Género 2026 '!Área_de_impresión</vt:lpstr>
      <vt:lpstr>'Riesgo FINANCIERA'!Área_de_impresión</vt:lpstr>
      <vt:lpstr>'RIESGO INSPECCION'!Área_de_impresión</vt:lpstr>
      <vt:lpstr>'Riesgos AUDITORIA'!Área_de_impresión</vt:lpstr>
      <vt:lpstr>'RIESGOS DGTH'!Área_de_impresión</vt:lpstr>
      <vt:lpstr>'RIESGOS PLANIFICACION'!Área_de_impresión</vt:lpstr>
      <vt:lpstr>'RIESGOS SECRETARIA'!Área_de_impresión</vt:lpstr>
      <vt:lpstr>'10 POA Comunicaciones'!Títulos_a_imprimir</vt:lpstr>
      <vt:lpstr>'11 POA TI'!Títulos_a_imprimir</vt:lpstr>
      <vt:lpstr>'12 POA DGTH'!Títulos_a_imprimir</vt:lpstr>
      <vt:lpstr>'13 POA ADM'!Títulos_a_imprimir</vt:lpstr>
      <vt:lpstr>'14 POA FINANCIERA'!Títulos_a_imprimir</vt:lpstr>
      <vt:lpstr>'16 POA CONTENCIOSA'!Títulos_a_imprimir</vt:lpstr>
      <vt:lpstr>'19 POA REL. INT'!Títulos_a_imprimir</vt:lpstr>
      <vt:lpstr>'20 POA PROTOCOLO'!Títulos_a_imprimir</vt:lpstr>
      <vt:lpstr>'22 POA DJEPP'!Títulos_a_imprimir</vt:lpstr>
      <vt:lpstr>'6 POA SECRETARÍA '!Títulos_a_imprimir</vt:lpstr>
      <vt:lpstr>'7 POA PLANIFICACIÓN'!Títulos_a_imprimir</vt:lpstr>
      <vt:lpstr>'8 POA AUDITORIA '!Títulos_a_imprimir</vt:lpstr>
      <vt:lpstr>'Cronograma de Talleres'!Títulos_a_imprimir</vt:lpstr>
      <vt:lpstr>'Plan Mant. TI '!Títulos_a_imprimir</vt:lpstr>
      <vt:lpstr>'Plan Mantenimiento TSE '!Títulos_a_imprimir</vt:lpstr>
      <vt:lpstr>'POA Género 2026 '!Títulos_a_imprimir</vt:lpstr>
      <vt:lpstr>'RIESGO ADM'!Títulos_a_imprimir</vt:lpstr>
      <vt:lpstr>'Riesgo FINANCIERA'!Títulos_a_imprimir</vt:lpstr>
      <vt:lpstr>'Riesgos AUDITORIA'!Títulos_a_imprimir</vt:lpstr>
      <vt:lpstr>'RIESGOS DGTH'!Títulos_a_imprimir</vt:lpstr>
      <vt:lpstr>'RIESGOS PLANIFICACION'!Títulos_a_imprimir</vt:lpstr>
      <vt:lpstr>'RIESGOS SECRETARIA'!Títulos_a_imprimir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Alenny Rivas Santos</dc:creator>
  <cp:lastModifiedBy>Carlos Ariel Polanco Diaz</cp:lastModifiedBy>
  <cp:lastPrinted>2026-01-27T13:30:04Z</cp:lastPrinted>
  <dcterms:created xsi:type="dcterms:W3CDTF">2020-11-06T13:58:04Z</dcterms:created>
  <dcterms:modified xsi:type="dcterms:W3CDTF">2026-02-04T14:04:38Z</dcterms:modified>
</cp:coreProperties>
</file>