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eranza.ventura\Desktop\"/>
    </mc:Choice>
  </mc:AlternateContent>
  <bookViews>
    <workbookView xWindow="0" yWindow="0" windowWidth="28800" windowHeight="12435"/>
  </bookViews>
  <sheets>
    <sheet name="INVENTARIO JULIO- DIC. 202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1" i="3" l="1"/>
  <c r="H252" i="3"/>
  <c r="E252" i="3" l="1"/>
  <c r="L40" i="3" l="1"/>
  <c r="H40" i="3"/>
  <c r="E40" i="3"/>
  <c r="L243" i="3"/>
  <c r="L226" i="3"/>
  <c r="L185" i="3" l="1"/>
  <c r="L162" i="3" l="1"/>
  <c r="H162" i="3"/>
  <c r="E162" i="3"/>
  <c r="L137" i="3" l="1"/>
  <c r="H137" i="3"/>
  <c r="E137" i="3"/>
  <c r="E130" i="3"/>
  <c r="H130" i="3"/>
  <c r="E121" i="3"/>
  <c r="G109" i="3" l="1"/>
  <c r="G110" i="3"/>
  <c r="H110" i="3" s="1"/>
  <c r="L89" i="3" l="1"/>
  <c r="E82" i="3"/>
  <c r="G82" i="3"/>
  <c r="H82" i="3" s="1"/>
  <c r="J77" i="3"/>
  <c r="J82" i="3" l="1"/>
  <c r="L33" i="3"/>
  <c r="L41" i="3"/>
  <c r="L77" i="3"/>
  <c r="L82" i="3"/>
  <c r="L86" i="3"/>
  <c r="L87" i="3"/>
  <c r="L102" i="3"/>
  <c r="L103" i="3"/>
  <c r="L104" i="3"/>
  <c r="L106" i="3"/>
  <c r="L109" i="3"/>
  <c r="L110" i="3"/>
  <c r="L121" i="3"/>
  <c r="L127" i="3"/>
  <c r="L135" i="3"/>
  <c r="L136" i="3"/>
  <c r="L141" i="3"/>
  <c r="L142" i="3"/>
  <c r="L166" i="3"/>
  <c r="L169" i="3"/>
  <c r="L189" i="3"/>
  <c r="L211" i="3"/>
  <c r="L212" i="3"/>
  <c r="L213" i="3"/>
  <c r="L214" i="3"/>
  <c r="L215" i="3"/>
  <c r="L216" i="3"/>
  <c r="L217" i="3"/>
  <c r="L218" i="3"/>
  <c r="L219" i="3"/>
  <c r="L221" i="3"/>
  <c r="L222" i="3"/>
  <c r="L223" i="3"/>
  <c r="L224" i="3"/>
  <c r="L225" i="3"/>
  <c r="L227" i="3"/>
  <c r="L228" i="3"/>
  <c r="L229" i="3"/>
  <c r="L230" i="3"/>
  <c r="L231" i="3"/>
  <c r="L232" i="3"/>
  <c r="L233" i="3"/>
  <c r="L236" i="3"/>
  <c r="L238" i="3"/>
  <c r="L239" i="3"/>
  <c r="L240" i="3"/>
  <c r="L241" i="3"/>
  <c r="L242" i="3"/>
  <c r="L244" i="3"/>
  <c r="L245" i="3"/>
  <c r="L246" i="3"/>
  <c r="L247" i="3"/>
  <c r="L248" i="3"/>
  <c r="L251" i="3"/>
  <c r="L252" i="3"/>
  <c r="L27" i="3"/>
  <c r="J19" i="3"/>
  <c r="J32" i="3" l="1"/>
  <c r="L32" i="3" s="1"/>
  <c r="L15" i="3" l="1"/>
  <c r="H13" i="3"/>
  <c r="E251" i="3" l="1"/>
  <c r="J250" i="3"/>
  <c r="E250" i="3"/>
  <c r="J249" i="3"/>
  <c r="E249" i="3"/>
  <c r="E248" i="3"/>
  <c r="E247" i="3"/>
  <c r="H246" i="3"/>
  <c r="E246" i="3"/>
  <c r="H245" i="3"/>
  <c r="E245" i="3"/>
  <c r="H244" i="3"/>
  <c r="E244" i="3"/>
  <c r="H243" i="3"/>
  <c r="E243" i="3"/>
  <c r="H242" i="3"/>
  <c r="E242" i="3"/>
  <c r="H241" i="3"/>
  <c r="E241" i="3"/>
  <c r="H240" i="3"/>
  <c r="E240" i="3"/>
  <c r="H239" i="3"/>
  <c r="E239" i="3"/>
  <c r="H238" i="3"/>
  <c r="E238" i="3"/>
  <c r="J237" i="3"/>
  <c r="L237" i="3" s="1"/>
  <c r="E237" i="3"/>
  <c r="E236" i="3"/>
  <c r="J235" i="3"/>
  <c r="L235" i="3" s="1"/>
  <c r="E235" i="3"/>
  <c r="H234" i="3"/>
  <c r="E234" i="3"/>
  <c r="H233" i="3"/>
  <c r="E233" i="3"/>
  <c r="H232" i="3"/>
  <c r="E232" i="3"/>
  <c r="H231" i="3"/>
  <c r="E231" i="3"/>
  <c r="H230" i="3"/>
  <c r="E230" i="3"/>
  <c r="H229" i="3"/>
  <c r="E229" i="3"/>
  <c r="H228" i="3"/>
  <c r="E228" i="3"/>
  <c r="H227" i="3"/>
  <c r="E227" i="3"/>
  <c r="H226" i="3"/>
  <c r="E226" i="3"/>
  <c r="H225" i="3"/>
  <c r="E225" i="3"/>
  <c r="H224" i="3"/>
  <c r="E224" i="3"/>
  <c r="H223" i="3"/>
  <c r="E223" i="3"/>
  <c r="H222" i="3"/>
  <c r="E222" i="3"/>
  <c r="H221" i="3"/>
  <c r="E221" i="3"/>
  <c r="H220" i="3"/>
  <c r="E220" i="3"/>
  <c r="H219" i="3"/>
  <c r="E219" i="3"/>
  <c r="H218" i="3"/>
  <c r="E218" i="3"/>
  <c r="H217" i="3"/>
  <c r="E217" i="3"/>
  <c r="H216" i="3"/>
  <c r="E216" i="3"/>
  <c r="H215" i="3"/>
  <c r="E215" i="3"/>
  <c r="H214" i="3"/>
  <c r="E214" i="3"/>
  <c r="H213" i="3"/>
  <c r="E213" i="3"/>
  <c r="H212" i="3"/>
  <c r="E212" i="3"/>
  <c r="H211" i="3"/>
  <c r="E211" i="3"/>
  <c r="H210" i="3"/>
  <c r="E210" i="3"/>
  <c r="J209" i="3"/>
  <c r="L209" i="3" s="1"/>
  <c r="E209" i="3"/>
  <c r="E208" i="3"/>
  <c r="J207" i="3"/>
  <c r="L207" i="3" s="1"/>
  <c r="E207" i="3"/>
  <c r="H206" i="3"/>
  <c r="E206" i="3"/>
  <c r="J205" i="3"/>
  <c r="L205" i="3" s="1"/>
  <c r="E205" i="3"/>
  <c r="E204" i="3"/>
  <c r="J203" i="3"/>
  <c r="L203" i="3" s="1"/>
  <c r="E203" i="3"/>
  <c r="H202" i="3"/>
  <c r="E202" i="3"/>
  <c r="J201" i="3"/>
  <c r="L201" i="3" s="1"/>
  <c r="E201" i="3"/>
  <c r="E200" i="3"/>
  <c r="J199" i="3"/>
  <c r="L199" i="3" s="1"/>
  <c r="E199" i="3"/>
  <c r="H198" i="3"/>
  <c r="E198" i="3"/>
  <c r="L197" i="3"/>
  <c r="H197" i="3"/>
  <c r="E197" i="3"/>
  <c r="H196" i="3"/>
  <c r="E196" i="3"/>
  <c r="J195" i="3"/>
  <c r="L195" i="3" s="1"/>
  <c r="E195" i="3"/>
  <c r="H194" i="3"/>
  <c r="E194" i="3"/>
  <c r="L193" i="3"/>
  <c r="E193" i="3"/>
  <c r="H192" i="3"/>
  <c r="E192" i="3"/>
  <c r="J191" i="3"/>
  <c r="L191" i="3" s="1"/>
  <c r="E191" i="3"/>
  <c r="J190" i="3"/>
  <c r="L190" i="3" s="1"/>
  <c r="H190" i="3"/>
  <c r="E190" i="3"/>
  <c r="H189" i="3"/>
  <c r="E189" i="3"/>
  <c r="J188" i="3"/>
  <c r="L188" i="3" s="1"/>
  <c r="E188" i="3"/>
  <c r="E187" i="3"/>
  <c r="J186" i="3"/>
  <c r="L186" i="3" s="1"/>
  <c r="E186" i="3"/>
  <c r="H185" i="3"/>
  <c r="E185" i="3"/>
  <c r="H184" i="3"/>
  <c r="E184" i="3"/>
  <c r="H183" i="3"/>
  <c r="L183" i="3"/>
  <c r="E183" i="3"/>
  <c r="H182" i="3"/>
  <c r="E182" i="3"/>
  <c r="J181" i="3"/>
  <c r="L181" i="3" s="1"/>
  <c r="E181" i="3"/>
  <c r="H180" i="3"/>
  <c r="E180" i="3"/>
  <c r="J179" i="3"/>
  <c r="L179" i="3" s="1"/>
  <c r="E179" i="3"/>
  <c r="H178" i="3"/>
  <c r="E178" i="3"/>
  <c r="H177" i="3"/>
  <c r="J177" i="3"/>
  <c r="L177" i="3" s="1"/>
  <c r="E177" i="3"/>
  <c r="H176" i="3"/>
  <c r="E176" i="3"/>
  <c r="J175" i="3"/>
  <c r="L175" i="3" s="1"/>
  <c r="E175" i="3"/>
  <c r="E174" i="3"/>
  <c r="L173" i="3"/>
  <c r="E173" i="3"/>
  <c r="H172" i="3"/>
  <c r="E172" i="3"/>
  <c r="H171" i="3"/>
  <c r="E171" i="3"/>
  <c r="H170" i="3"/>
  <c r="E170" i="3"/>
  <c r="H169" i="3"/>
  <c r="E169" i="3"/>
  <c r="J168" i="3"/>
  <c r="L168" i="3" s="1"/>
  <c r="E168" i="3"/>
  <c r="H167" i="3"/>
  <c r="E167" i="3"/>
  <c r="H166" i="3"/>
  <c r="E166" i="3"/>
  <c r="L165" i="3"/>
  <c r="H165" i="3"/>
  <c r="E165" i="3"/>
  <c r="E164" i="3"/>
  <c r="L163" i="3"/>
  <c r="E163" i="3"/>
  <c r="H161" i="3"/>
  <c r="E161" i="3"/>
  <c r="L160" i="3"/>
  <c r="E160" i="3"/>
  <c r="H159" i="3"/>
  <c r="E159" i="3"/>
  <c r="L158" i="3"/>
  <c r="E158" i="3"/>
  <c r="H157" i="3"/>
  <c r="E157" i="3"/>
  <c r="J156" i="3"/>
  <c r="L156" i="3" s="1"/>
  <c r="E156" i="3"/>
  <c r="E155" i="3"/>
  <c r="J154" i="3"/>
  <c r="L154" i="3" s="1"/>
  <c r="E154" i="3"/>
  <c r="H153" i="3"/>
  <c r="E153" i="3"/>
  <c r="G152" i="3"/>
  <c r="J152" i="3" s="1"/>
  <c r="L152" i="3" s="1"/>
  <c r="E152" i="3"/>
  <c r="G151" i="3"/>
  <c r="H151" i="3" s="1"/>
  <c r="E151" i="3"/>
  <c r="L150" i="3"/>
  <c r="E150" i="3"/>
  <c r="G149" i="3"/>
  <c r="H149" i="3" s="1"/>
  <c r="E149" i="3"/>
  <c r="G148" i="3"/>
  <c r="J148" i="3" s="1"/>
  <c r="L148" i="3" s="1"/>
  <c r="E148" i="3"/>
  <c r="G147" i="3"/>
  <c r="E147" i="3"/>
  <c r="G146" i="3"/>
  <c r="L146" i="3" s="1"/>
  <c r="E146" i="3"/>
  <c r="G145" i="3"/>
  <c r="H145" i="3" s="1"/>
  <c r="E145" i="3"/>
  <c r="G144" i="3"/>
  <c r="J144" i="3" s="1"/>
  <c r="L144" i="3" s="1"/>
  <c r="E144" i="3"/>
  <c r="H143" i="3"/>
  <c r="E143" i="3"/>
  <c r="H142" i="3"/>
  <c r="E142" i="3"/>
  <c r="H141" i="3"/>
  <c r="E141" i="3"/>
  <c r="G140" i="3"/>
  <c r="L140" i="3" s="1"/>
  <c r="E140" i="3"/>
  <c r="G139" i="3"/>
  <c r="H139" i="3" s="1"/>
  <c r="E139" i="3"/>
  <c r="G138" i="3"/>
  <c r="J138" i="3" s="1"/>
  <c r="L138" i="3" s="1"/>
  <c r="E138" i="3"/>
  <c r="H136" i="3"/>
  <c r="E136" i="3"/>
  <c r="H135" i="3"/>
  <c r="E135" i="3"/>
  <c r="G134" i="3"/>
  <c r="H134" i="3" s="1"/>
  <c r="E134" i="3"/>
  <c r="H133" i="3"/>
  <c r="E133" i="3"/>
  <c r="L132" i="3"/>
  <c r="E132" i="3"/>
  <c r="G131" i="3"/>
  <c r="H131" i="3" s="1"/>
  <c r="E131" i="3"/>
  <c r="G129" i="3"/>
  <c r="J129" i="3" s="1"/>
  <c r="L129" i="3" s="1"/>
  <c r="E129" i="3"/>
  <c r="G128" i="3"/>
  <c r="E128" i="3"/>
  <c r="H127" i="3"/>
  <c r="G127" i="3"/>
  <c r="E127" i="3"/>
  <c r="G126" i="3"/>
  <c r="H126" i="3" s="1"/>
  <c r="E126" i="3"/>
  <c r="G125" i="3"/>
  <c r="J125" i="3" s="1"/>
  <c r="L125" i="3" s="1"/>
  <c r="E125" i="3"/>
  <c r="G124" i="3"/>
  <c r="H124" i="3" s="1"/>
  <c r="E124" i="3"/>
  <c r="G123" i="3"/>
  <c r="J123" i="3" s="1"/>
  <c r="L123" i="3" s="1"/>
  <c r="E123" i="3"/>
  <c r="G122" i="3"/>
  <c r="H122" i="3" s="1"/>
  <c r="E122" i="3"/>
  <c r="H120" i="3"/>
  <c r="L120" i="3"/>
  <c r="E120" i="3"/>
  <c r="G119" i="3"/>
  <c r="E119" i="3"/>
  <c r="L118" i="3"/>
  <c r="E118" i="3"/>
  <c r="G117" i="3"/>
  <c r="H117" i="3" s="1"/>
  <c r="E117" i="3"/>
  <c r="G116" i="3"/>
  <c r="J116" i="3" s="1"/>
  <c r="L116" i="3" s="1"/>
  <c r="E116" i="3"/>
  <c r="J115" i="3"/>
  <c r="L115" i="3" s="1"/>
  <c r="G115" i="3"/>
  <c r="H115" i="3" s="1"/>
  <c r="E115" i="3"/>
  <c r="G114" i="3"/>
  <c r="J114" i="3" s="1"/>
  <c r="L114" i="3" s="1"/>
  <c r="E114" i="3"/>
  <c r="H113" i="3"/>
  <c r="E113" i="3"/>
  <c r="L112" i="3"/>
  <c r="E112" i="3"/>
  <c r="G111" i="3"/>
  <c r="E111" i="3"/>
  <c r="E110" i="3"/>
  <c r="H109" i="3"/>
  <c r="E109" i="3"/>
  <c r="G108" i="3"/>
  <c r="J108" i="3" s="1"/>
  <c r="L108" i="3" s="1"/>
  <c r="E108" i="3"/>
  <c r="G107" i="3"/>
  <c r="H107" i="3" s="1"/>
  <c r="E107" i="3"/>
  <c r="E106" i="3"/>
  <c r="G105" i="3"/>
  <c r="L105" i="3" s="1"/>
  <c r="E105" i="3"/>
  <c r="H104" i="3"/>
  <c r="E104" i="3"/>
  <c r="H103" i="3"/>
  <c r="E103" i="3"/>
  <c r="G102" i="3"/>
  <c r="E102" i="3"/>
  <c r="G101" i="3"/>
  <c r="J101" i="3" s="1"/>
  <c r="L101" i="3" s="1"/>
  <c r="E101" i="3"/>
  <c r="G100" i="3"/>
  <c r="H100" i="3" s="1"/>
  <c r="E100" i="3"/>
  <c r="H99" i="3"/>
  <c r="G99" i="3"/>
  <c r="J99" i="3" s="1"/>
  <c r="L99" i="3" s="1"/>
  <c r="E99" i="3"/>
  <c r="H98" i="3"/>
  <c r="E98" i="3"/>
  <c r="G97" i="3"/>
  <c r="J97" i="3" s="1"/>
  <c r="L97" i="3" s="1"/>
  <c r="E97" i="3"/>
  <c r="G96" i="3"/>
  <c r="H96" i="3" s="1"/>
  <c r="E96" i="3"/>
  <c r="G95" i="3"/>
  <c r="J95" i="3" s="1"/>
  <c r="L95" i="3" s="1"/>
  <c r="E95" i="3"/>
  <c r="G94" i="3"/>
  <c r="E94" i="3"/>
  <c r="H93" i="3"/>
  <c r="G93" i="3"/>
  <c r="J93" i="3" s="1"/>
  <c r="L93" i="3" s="1"/>
  <c r="E93" i="3"/>
  <c r="G92" i="3"/>
  <c r="H92" i="3" s="1"/>
  <c r="E92" i="3"/>
  <c r="G91" i="3"/>
  <c r="J91" i="3" s="1"/>
  <c r="L91" i="3" s="1"/>
  <c r="E91" i="3"/>
  <c r="G90" i="3"/>
  <c r="H90" i="3" s="1"/>
  <c r="E90" i="3"/>
  <c r="E89" i="3"/>
  <c r="G88" i="3"/>
  <c r="E88" i="3"/>
  <c r="G87" i="3"/>
  <c r="H87" i="3" s="1"/>
  <c r="E87" i="3"/>
  <c r="G86" i="3"/>
  <c r="H86" i="3" s="1"/>
  <c r="E86" i="3"/>
  <c r="G85" i="3"/>
  <c r="J85" i="3" s="1"/>
  <c r="L85" i="3" s="1"/>
  <c r="E85" i="3"/>
  <c r="G84" i="3"/>
  <c r="H84" i="3" s="1"/>
  <c r="E84" i="3"/>
  <c r="G83" i="3"/>
  <c r="E83" i="3"/>
  <c r="G81" i="3"/>
  <c r="E81" i="3"/>
  <c r="G80" i="3"/>
  <c r="J80" i="3" s="1"/>
  <c r="E80" i="3"/>
  <c r="H79" i="3"/>
  <c r="G79" i="3"/>
  <c r="J79" i="3" s="1"/>
  <c r="L79" i="3" s="1"/>
  <c r="E79" i="3"/>
  <c r="L78" i="3"/>
  <c r="H78" i="3"/>
  <c r="G78" i="3"/>
  <c r="J78" i="3" s="1"/>
  <c r="E78" i="3"/>
  <c r="H77" i="3"/>
  <c r="E77" i="3"/>
  <c r="G76" i="3"/>
  <c r="E76" i="3"/>
  <c r="L75" i="3"/>
  <c r="E75" i="3"/>
  <c r="J74" i="3"/>
  <c r="L74" i="3" s="1"/>
  <c r="G74" i="3"/>
  <c r="H74" i="3" s="1"/>
  <c r="E74" i="3"/>
  <c r="G73" i="3"/>
  <c r="E73" i="3"/>
  <c r="G72" i="3"/>
  <c r="J72" i="3" s="1"/>
  <c r="L72" i="3" s="1"/>
  <c r="E72" i="3"/>
  <c r="G71" i="3"/>
  <c r="H71" i="3" s="1"/>
  <c r="E71" i="3"/>
  <c r="J70" i="3"/>
  <c r="L70" i="3" s="1"/>
  <c r="G70" i="3"/>
  <c r="H70" i="3" s="1"/>
  <c r="E70" i="3"/>
  <c r="G69" i="3"/>
  <c r="E69" i="3"/>
  <c r="G68" i="3"/>
  <c r="J68" i="3" s="1"/>
  <c r="L68" i="3" s="1"/>
  <c r="E68" i="3"/>
  <c r="G67" i="3"/>
  <c r="H67" i="3" s="1"/>
  <c r="E67" i="3"/>
  <c r="J66" i="3"/>
  <c r="L66" i="3" s="1"/>
  <c r="G66" i="3"/>
  <c r="H66" i="3" s="1"/>
  <c r="E66" i="3"/>
  <c r="G65" i="3"/>
  <c r="E65" i="3"/>
  <c r="G64" i="3"/>
  <c r="J64" i="3" s="1"/>
  <c r="L64" i="3" s="1"/>
  <c r="E64" i="3"/>
  <c r="G63" i="3"/>
  <c r="J63" i="3" s="1"/>
  <c r="L63" i="3" s="1"/>
  <c r="E63" i="3"/>
  <c r="G62" i="3"/>
  <c r="H62" i="3" s="1"/>
  <c r="E62" i="3"/>
  <c r="G61" i="3"/>
  <c r="J61" i="3" s="1"/>
  <c r="L61" i="3" s="1"/>
  <c r="E61" i="3"/>
  <c r="G60" i="3"/>
  <c r="J60" i="3" s="1"/>
  <c r="L60" i="3" s="1"/>
  <c r="E60" i="3"/>
  <c r="G59" i="3"/>
  <c r="H59" i="3" s="1"/>
  <c r="E59" i="3"/>
  <c r="G58" i="3"/>
  <c r="H58" i="3" s="1"/>
  <c r="E58" i="3"/>
  <c r="G57" i="3"/>
  <c r="J57" i="3" s="1"/>
  <c r="E57" i="3"/>
  <c r="G56" i="3"/>
  <c r="J56" i="3" s="1"/>
  <c r="L56" i="3" s="1"/>
  <c r="E56" i="3"/>
  <c r="J55" i="3"/>
  <c r="L55" i="3" s="1"/>
  <c r="H55" i="3"/>
  <c r="E55" i="3"/>
  <c r="J54" i="3"/>
  <c r="L54" i="3" s="1"/>
  <c r="H54" i="3"/>
  <c r="E54" i="3"/>
  <c r="H53" i="3"/>
  <c r="E53" i="3"/>
  <c r="G52" i="3"/>
  <c r="J52" i="3" s="1"/>
  <c r="L52" i="3" s="1"/>
  <c r="E52" i="3"/>
  <c r="G51" i="3"/>
  <c r="J51" i="3" s="1"/>
  <c r="E51" i="3"/>
  <c r="G50" i="3"/>
  <c r="H50" i="3" s="1"/>
  <c r="E50" i="3"/>
  <c r="G49" i="3"/>
  <c r="J49" i="3" s="1"/>
  <c r="L49" i="3" s="1"/>
  <c r="E49" i="3"/>
  <c r="G48" i="3"/>
  <c r="J48" i="3" s="1"/>
  <c r="L48" i="3" s="1"/>
  <c r="E48" i="3"/>
  <c r="G47" i="3"/>
  <c r="L47" i="3" s="1"/>
  <c r="E47" i="3"/>
  <c r="E46" i="3"/>
  <c r="L45" i="3"/>
  <c r="H45" i="3"/>
  <c r="G45" i="3"/>
  <c r="E45" i="3"/>
  <c r="H44" i="3"/>
  <c r="G44" i="3"/>
  <c r="L44" i="3" s="1"/>
  <c r="E44" i="3"/>
  <c r="H43" i="3"/>
  <c r="E43" i="3"/>
  <c r="H42" i="3"/>
  <c r="L42" i="3"/>
  <c r="E42" i="3"/>
  <c r="H41" i="3"/>
  <c r="E41" i="3"/>
  <c r="H39" i="3"/>
  <c r="E39" i="3"/>
  <c r="G38" i="3"/>
  <c r="H38" i="3" s="1"/>
  <c r="E38" i="3"/>
  <c r="K38" i="3" s="1"/>
  <c r="L38" i="3" s="1"/>
  <c r="G37" i="3"/>
  <c r="J37" i="3" s="1"/>
  <c r="L37" i="3" s="1"/>
  <c r="E37" i="3"/>
  <c r="G36" i="3"/>
  <c r="J36" i="3" s="1"/>
  <c r="L36" i="3" s="1"/>
  <c r="E36" i="3"/>
  <c r="J35" i="3"/>
  <c r="L35" i="3" s="1"/>
  <c r="H35" i="3"/>
  <c r="E35" i="3"/>
  <c r="G34" i="3"/>
  <c r="H34" i="3" s="1"/>
  <c r="E34" i="3"/>
  <c r="H33" i="3"/>
  <c r="E33" i="3"/>
  <c r="E32" i="3"/>
  <c r="G31" i="3"/>
  <c r="J31" i="3" s="1"/>
  <c r="L31" i="3" s="1"/>
  <c r="E31" i="3"/>
  <c r="G30" i="3"/>
  <c r="J30" i="3" s="1"/>
  <c r="E30" i="3"/>
  <c r="K30" i="3" s="1"/>
  <c r="L30" i="3" s="1"/>
  <c r="J29" i="3"/>
  <c r="G29" i="3"/>
  <c r="H29" i="3" s="1"/>
  <c r="E29" i="3"/>
  <c r="G28" i="3"/>
  <c r="J28" i="3" s="1"/>
  <c r="E28" i="3"/>
  <c r="H27" i="3"/>
  <c r="E27" i="3"/>
  <c r="H26" i="3"/>
  <c r="E26" i="3"/>
  <c r="J25" i="3"/>
  <c r="L25" i="3" s="1"/>
  <c r="E25" i="3"/>
  <c r="L24" i="3"/>
  <c r="E24" i="3"/>
  <c r="G23" i="3"/>
  <c r="H23" i="3" s="1"/>
  <c r="E23" i="3"/>
  <c r="H22" i="3"/>
  <c r="G22" i="3"/>
  <c r="J22" i="3" s="1"/>
  <c r="L22" i="3" s="1"/>
  <c r="E22" i="3"/>
  <c r="G21" i="3"/>
  <c r="J21" i="3" s="1"/>
  <c r="L21" i="3" s="1"/>
  <c r="E21" i="3"/>
  <c r="G20" i="3"/>
  <c r="H20" i="3" s="1"/>
  <c r="E20" i="3"/>
  <c r="H19" i="3"/>
  <c r="E19" i="3"/>
  <c r="H18" i="3"/>
  <c r="G18" i="3"/>
  <c r="J18" i="3" s="1"/>
  <c r="L18" i="3" s="1"/>
  <c r="E18" i="3"/>
  <c r="G17" i="3"/>
  <c r="J17" i="3" s="1"/>
  <c r="L17" i="3" s="1"/>
  <c r="E17" i="3"/>
  <c r="G16" i="3"/>
  <c r="J16" i="3" s="1"/>
  <c r="L16" i="3" s="1"/>
  <c r="E16" i="3"/>
  <c r="H15" i="3"/>
  <c r="E15" i="3"/>
  <c r="E14" i="3"/>
  <c r="E13" i="3"/>
  <c r="G12" i="3"/>
  <c r="J12" i="3" s="1"/>
  <c r="L12" i="3" s="1"/>
  <c r="E12" i="3"/>
  <c r="G11" i="3"/>
  <c r="J11" i="3" s="1"/>
  <c r="E11" i="3"/>
  <c r="G10" i="3"/>
  <c r="J10" i="3" s="1"/>
  <c r="E10" i="3"/>
  <c r="G9" i="3"/>
  <c r="J9" i="3" s="1"/>
  <c r="L9" i="3" s="1"/>
  <c r="E9" i="3"/>
  <c r="G8" i="3"/>
  <c r="J8" i="3" s="1"/>
  <c r="L8" i="3" s="1"/>
  <c r="E8" i="3"/>
  <c r="G7" i="3"/>
  <c r="H7" i="3" s="1"/>
  <c r="E7" i="3"/>
  <c r="G6" i="3"/>
  <c r="J6" i="3" s="1"/>
  <c r="L6" i="3" s="1"/>
  <c r="E6" i="3"/>
  <c r="G5" i="3"/>
  <c r="H5" i="3" s="1"/>
  <c r="E5" i="3"/>
  <c r="L171" i="3" l="1"/>
  <c r="H193" i="3"/>
  <c r="H163" i="3"/>
  <c r="H168" i="3"/>
  <c r="H148" i="3"/>
  <c r="H21" i="3"/>
  <c r="H57" i="3"/>
  <c r="J67" i="3"/>
  <c r="L67" i="3" s="1"/>
  <c r="H83" i="3"/>
  <c r="J83" i="3"/>
  <c r="L83" i="3" s="1"/>
  <c r="J84" i="3"/>
  <c r="L84" i="3" s="1"/>
  <c r="J90" i="3"/>
  <c r="L90" i="3" s="1"/>
  <c r="J124" i="3"/>
  <c r="L124" i="3" s="1"/>
  <c r="J134" i="3"/>
  <c r="L134" i="3" s="1"/>
  <c r="H160" i="3"/>
  <c r="J167" i="3"/>
  <c r="L167" i="3" s="1"/>
  <c r="H173" i="3"/>
  <c r="J176" i="3"/>
  <c r="L176" i="3" s="1"/>
  <c r="H179" i="3"/>
  <c r="H186" i="3"/>
  <c r="H199" i="3"/>
  <c r="H203" i="3"/>
  <c r="H207" i="3"/>
  <c r="H16" i="3"/>
  <c r="H17" i="3"/>
  <c r="H56" i="3"/>
  <c r="J59" i="3"/>
  <c r="L59" i="3" s="1"/>
  <c r="H76" i="3"/>
  <c r="J76" i="3"/>
  <c r="L76" i="3" s="1"/>
  <c r="H175" i="3"/>
  <c r="H188" i="3"/>
  <c r="H195" i="3"/>
  <c r="H201" i="3"/>
  <c r="L202" i="3"/>
  <c r="H205" i="3"/>
  <c r="J206" i="3"/>
  <c r="L206" i="3" s="1"/>
  <c r="H209" i="3"/>
  <c r="L210" i="3"/>
  <c r="H8" i="3"/>
  <c r="H11" i="3"/>
  <c r="H12" i="3"/>
  <c r="H52" i="3"/>
  <c r="H63" i="3"/>
  <c r="J71" i="3"/>
  <c r="L71" i="3" s="1"/>
  <c r="H81" i="3"/>
  <c r="J81" i="3"/>
  <c r="L81" i="3" s="1"/>
  <c r="J96" i="3"/>
  <c r="L96" i="3" s="1"/>
  <c r="H105" i="3"/>
  <c r="J107" i="3"/>
  <c r="L107" i="3" s="1"/>
  <c r="H181" i="3"/>
  <c r="H191" i="3"/>
  <c r="L43" i="3"/>
  <c r="H51" i="3"/>
  <c r="H132" i="3"/>
  <c r="H91" i="3"/>
  <c r="H97" i="3"/>
  <c r="H116" i="3"/>
  <c r="H125" i="3"/>
  <c r="H146" i="3"/>
  <c r="H95" i="3"/>
  <c r="H101" i="3"/>
  <c r="H108" i="3"/>
  <c r="H114" i="3"/>
  <c r="H123" i="3"/>
  <c r="H129" i="3"/>
  <c r="H152" i="3"/>
  <c r="H118" i="3"/>
  <c r="H112" i="3"/>
  <c r="L98" i="3"/>
  <c r="L53" i="3"/>
  <c r="H46" i="3"/>
  <c r="K57" i="3"/>
  <c r="L57" i="3" s="1"/>
  <c r="H31" i="3"/>
  <c r="H36" i="3"/>
  <c r="H30" i="3"/>
  <c r="H47" i="3"/>
  <c r="H75" i="3"/>
  <c r="H80" i="3"/>
  <c r="H68" i="3"/>
  <c r="J23" i="3"/>
  <c r="L220" i="3"/>
  <c r="H249" i="3"/>
  <c r="H250" i="3"/>
  <c r="H235" i="3"/>
  <c r="H237" i="3"/>
  <c r="J234" i="3"/>
  <c r="L234" i="3" s="1"/>
  <c r="H138" i="3"/>
  <c r="H154" i="3"/>
  <c r="H158" i="3"/>
  <c r="H140" i="3"/>
  <c r="H144" i="3"/>
  <c r="H150" i="3"/>
  <c r="H156" i="3"/>
  <c r="J157" i="3"/>
  <c r="L157" i="3" s="1"/>
  <c r="J149" i="3"/>
  <c r="L149" i="3" s="1"/>
  <c r="L46" i="3"/>
  <c r="K51" i="3"/>
  <c r="L51" i="3" s="1"/>
  <c r="L249" i="3"/>
  <c r="L20" i="3"/>
  <c r="L19" i="3"/>
  <c r="L13" i="3"/>
  <c r="K10" i="3"/>
  <c r="L10" i="3" s="1"/>
  <c r="K28" i="3"/>
  <c r="L28" i="3" s="1"/>
  <c r="K80" i="3"/>
  <c r="L80" i="3" s="1"/>
  <c r="K14" i="3"/>
  <c r="L14" i="3" s="1"/>
  <c r="H147" i="3"/>
  <c r="J147" i="3"/>
  <c r="L147" i="3" s="1"/>
  <c r="L250" i="3"/>
  <c r="H14" i="3"/>
  <c r="H24" i="3"/>
  <c r="L26" i="3"/>
  <c r="J58" i="3"/>
  <c r="L58" i="3" s="1"/>
  <c r="H94" i="3"/>
  <c r="J94" i="3"/>
  <c r="L94" i="3" s="1"/>
  <c r="H102" i="3"/>
  <c r="J139" i="3"/>
  <c r="L139" i="3" s="1"/>
  <c r="J204" i="3"/>
  <c r="L204" i="3" s="1"/>
  <c r="H204" i="3"/>
  <c r="J65" i="3"/>
  <c r="L65" i="3" s="1"/>
  <c r="H65" i="3"/>
  <c r="J73" i="3"/>
  <c r="L73" i="3" s="1"/>
  <c r="H73" i="3"/>
  <c r="H111" i="3"/>
  <c r="J111" i="3"/>
  <c r="L111" i="3" s="1"/>
  <c r="H128" i="3"/>
  <c r="J128" i="3"/>
  <c r="L128" i="3" s="1"/>
  <c r="H6" i="3"/>
  <c r="L23" i="3"/>
  <c r="H25" i="3"/>
  <c r="J34" i="3"/>
  <c r="L34" i="3" s="1"/>
  <c r="J5" i="3"/>
  <c r="L5" i="3" s="1"/>
  <c r="H9" i="3"/>
  <c r="H10" i="3"/>
  <c r="H28" i="3"/>
  <c r="H32" i="3"/>
  <c r="H37" i="3"/>
  <c r="H48" i="3"/>
  <c r="H49" i="3"/>
  <c r="J50" i="3"/>
  <c r="L50" i="3" s="1"/>
  <c r="H60" i="3"/>
  <c r="H61" i="3"/>
  <c r="J62" i="3"/>
  <c r="L62" i="3" s="1"/>
  <c r="H64" i="3"/>
  <c r="J69" i="3"/>
  <c r="L69" i="3" s="1"/>
  <c r="H69" i="3"/>
  <c r="H72" i="3"/>
  <c r="H85" i="3"/>
  <c r="J88" i="3"/>
  <c r="L88" i="3" s="1"/>
  <c r="H88" i="3"/>
  <c r="L113" i="3"/>
  <c r="J122" i="3"/>
  <c r="L122" i="3" s="1"/>
  <c r="J131" i="3"/>
  <c r="L131" i="3" s="1"/>
  <c r="H164" i="3"/>
  <c r="L164" i="3"/>
  <c r="H174" i="3"/>
  <c r="J174" i="3"/>
  <c r="L174" i="3" s="1"/>
  <c r="H119" i="3"/>
  <c r="J119" i="3"/>
  <c r="L119" i="3" s="1"/>
  <c r="J7" i="3"/>
  <c r="L7" i="3" s="1"/>
  <c r="K11" i="3"/>
  <c r="L11" i="3" s="1"/>
  <c r="K29" i="3"/>
  <c r="L29" i="3" s="1"/>
  <c r="H155" i="3"/>
  <c r="J155" i="3"/>
  <c r="L155" i="3" s="1"/>
  <c r="H187" i="3"/>
  <c r="L187" i="3"/>
  <c r="L208" i="3"/>
  <c r="H208" i="3"/>
  <c r="J145" i="3"/>
  <c r="L145" i="3" s="1"/>
  <c r="L153" i="3"/>
  <c r="J161" i="3"/>
  <c r="L161" i="3" s="1"/>
  <c r="J170" i="3"/>
  <c r="L170" i="3" s="1"/>
  <c r="J172" i="3"/>
  <c r="L172" i="3" s="1"/>
  <c r="J182" i="3"/>
  <c r="L182" i="3" s="1"/>
  <c r="L184" i="3"/>
  <c r="L196" i="3"/>
  <c r="L198" i="3"/>
  <c r="J92" i="3"/>
  <c r="L92" i="3" s="1"/>
  <c r="L100" i="3"/>
  <c r="L117" i="3"/>
  <c r="J126" i="3"/>
  <c r="L126" i="3" s="1"/>
  <c r="L143" i="3"/>
  <c r="J151" i="3"/>
  <c r="L151" i="3" s="1"/>
  <c r="L159" i="3"/>
  <c r="J178" i="3"/>
  <c r="L178" i="3" s="1"/>
  <c r="J180" i="3"/>
  <c r="L180" i="3" s="1"/>
  <c r="J192" i="3"/>
  <c r="L192" i="3" s="1"/>
  <c r="L194" i="3"/>
  <c r="J200" i="3"/>
  <c r="L200" i="3" s="1"/>
  <c r="H200" i="3"/>
  <c r="L133" i="3" l="1"/>
  <c r="L39" i="3"/>
</calcChain>
</file>

<file path=xl/sharedStrings.xml><?xml version="1.0" encoding="utf-8"?>
<sst xmlns="http://schemas.openxmlformats.org/spreadsheetml/2006/main" count="510" uniqueCount="271">
  <si>
    <t xml:space="preserve">INVENTARIO DE BIENES DE CONSUMO </t>
  </si>
  <si>
    <t>DESCRIPCION</t>
  </si>
  <si>
    <t>UNIDAD</t>
  </si>
  <si>
    <t>INVENTARIO INICIAL</t>
  </si>
  <si>
    <t>PRECIO UNITARIO</t>
  </si>
  <si>
    <t>VALORES RD$ INV. FINAL</t>
  </si>
  <si>
    <t>Agenda del proyecto doy la cara por ti</t>
  </si>
  <si>
    <t>Ud.</t>
  </si>
  <si>
    <t>Agenda ejecutiva del 2013</t>
  </si>
  <si>
    <t>Agenda ejecutiva del 2016</t>
  </si>
  <si>
    <t>Agenda ejecutiva del 2018</t>
  </si>
  <si>
    <t>Agenda Telefónica</t>
  </si>
  <si>
    <t>Caja</t>
  </si>
  <si>
    <t>Almohadilla p/sello OLOP E-55</t>
  </si>
  <si>
    <t>Almohadilla p/sello OLOP R-40</t>
  </si>
  <si>
    <t>Almohadilla p/sello OLOP R-50</t>
  </si>
  <si>
    <t>Almohadilla p/sello R-542</t>
  </si>
  <si>
    <t>Almohadilla p/sello S-828</t>
  </si>
  <si>
    <t>Almohadilla p/sello S-829</t>
  </si>
  <si>
    <t>Almohadillas de ratón (Mause Pad)</t>
  </si>
  <si>
    <t>Apuntador Laser</t>
  </si>
  <si>
    <t>Banda Elastica Fina</t>
  </si>
  <si>
    <t>Banda Elastica Gruesa</t>
  </si>
  <si>
    <t>Bandeja de escritorio de 3 niveles, en metal</t>
  </si>
  <si>
    <t>Bandeja de escritorio de 3 niveles, plastica</t>
  </si>
  <si>
    <t>Banderitas autoadhesivas 25,4mm 43,2mm. Sign Here, diversos colores</t>
  </si>
  <si>
    <t>Bateria AA Recargable</t>
  </si>
  <si>
    <t>Baterías AA</t>
  </si>
  <si>
    <t>Baterías AAA</t>
  </si>
  <si>
    <t>Bateria de 9 voltios</t>
  </si>
  <si>
    <t>Binding Case No. 50 para hojas 8½ x 11¨</t>
  </si>
  <si>
    <t>Boletin Electoral 2012</t>
  </si>
  <si>
    <t>Boletin Electoral 2013</t>
  </si>
  <si>
    <t>Boletin Electoral 2014</t>
  </si>
  <si>
    <t>Boletin Informativo No. 1</t>
  </si>
  <si>
    <t>Bolígrafo azul</t>
  </si>
  <si>
    <t>Bolígrafo negro</t>
  </si>
  <si>
    <t>Boligrafo rojo</t>
  </si>
  <si>
    <t>Boligrafo Gel Impact</t>
  </si>
  <si>
    <t>Borra de leche</t>
  </si>
  <si>
    <t xml:space="preserve">Brochures Tripticos 8 ½ x 11¨.  </t>
  </si>
  <si>
    <t xml:space="preserve">Caratula para CD´S y DVD, transparentes. </t>
  </si>
  <si>
    <t>Cargador de Batería Recargable</t>
  </si>
  <si>
    <t>Carpetas  de tres argollas de 1.5’’ con cover</t>
  </si>
  <si>
    <t>Carpetas  de tres argollas de 1’’ con cover</t>
  </si>
  <si>
    <t>Carpetas  de tres argollas de 2’’ con cover</t>
  </si>
  <si>
    <t>Carpetas  de tres argollas de 3’’ con cover</t>
  </si>
  <si>
    <t>Cassettes DV Cam de184</t>
  </si>
  <si>
    <t>CD Reglamento Contencioso Electoral</t>
  </si>
  <si>
    <t>CD-R 700 MB 52x Recordable Disc   80 MIN</t>
  </si>
  <si>
    <t>Cera para contar dinero.</t>
  </si>
  <si>
    <t>Chinchetas colores sutidos. Cajita 50/1</t>
  </si>
  <si>
    <t>Cinta A 15 p/Impresora Epson FX-890</t>
  </si>
  <si>
    <t>Cinta adhesivas con dispensadres desechable</t>
  </si>
  <si>
    <t>Cinta de máquina eléctrica para borrar</t>
  </si>
  <si>
    <t xml:space="preserve">Cinta para máquina de escribir eléctrica </t>
  </si>
  <si>
    <t>Cinta para máquina sumadora Sharp, modelo EL-2630PIII</t>
  </si>
  <si>
    <t xml:space="preserve">Cinta para sello acroprint mod  ET/SM Serial 0215678 LR  </t>
  </si>
  <si>
    <t>Cintas adhesivas tranparentes.</t>
  </si>
  <si>
    <t>Cliboard (Tabla de Apoyo)</t>
  </si>
  <si>
    <t>Clip tipo Billetero 3/4 (19mm)</t>
  </si>
  <si>
    <t>Clip tipo Billetero 1" (25mm)</t>
  </si>
  <si>
    <t>Clip tipo Billetero 1 1/4 (32mm)</t>
  </si>
  <si>
    <t>Clip tipo Billetero 1 5/8 (41mm)</t>
  </si>
  <si>
    <t>Clip titpo billetero 2" (51mm)</t>
  </si>
  <si>
    <t>Clips metálicos grande de colores</t>
  </si>
  <si>
    <t>Clips metálicos grandes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</si>
  <si>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</si>
  <si>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</si>
  <si>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</si>
  <si>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</si>
  <si>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Cordones p/ gafefes</t>
  </si>
  <si>
    <t>Corrector líquido</t>
  </si>
  <si>
    <t>Cuadernillo TSE</t>
  </si>
  <si>
    <t>Cubierta Plastica p/Cartas</t>
  </si>
  <si>
    <t>Paq./50</t>
  </si>
  <si>
    <t>Dispensadores de Cintas adhesivas.</t>
  </si>
  <si>
    <t>DVD DL 8.5 GB 8x-10x Double Layer  DVD+R DL</t>
  </si>
  <si>
    <t xml:space="preserve">DVD -R 120 min GB16x Recordable </t>
  </si>
  <si>
    <t>Eiqueta para folders o carpetas. Cajita 200/1</t>
  </si>
  <si>
    <t>Eiqueta para folders o carpetas. Cajita 240/1</t>
  </si>
  <si>
    <t>Espiral 1" (25mm)</t>
  </si>
  <si>
    <t>Caja/100</t>
  </si>
  <si>
    <t>Espiral 1/2" (12.5mm)</t>
  </si>
  <si>
    <t>Espiral 3/8" (9.5mm)</t>
  </si>
  <si>
    <t>Felpa negra</t>
  </si>
  <si>
    <t>Felpa azul</t>
  </si>
  <si>
    <t>Felpa roja</t>
  </si>
  <si>
    <t>Ficha de bolsillo 3x5¨</t>
  </si>
  <si>
    <t>Ficha de bolsillo 4x6¨</t>
  </si>
  <si>
    <t>Folder con Bolsillo satinado 8 1/2 x 11 color crema Pres.</t>
  </si>
  <si>
    <t>Caja/500</t>
  </si>
  <si>
    <t>Folders 8½ x 14”. Amarillo</t>
  </si>
  <si>
    <t>Folders satinados con bolsillo 8½ x 11¨. Amarillo.</t>
  </si>
  <si>
    <t>Folders satinados con bolsillo 8½ x 11¨. Blanco</t>
  </si>
  <si>
    <t>Folders satinados con bolsillos 8½ x 11¨. Azul marino.</t>
  </si>
  <si>
    <t>Folders satinados con bolsillos 8½ x 11¨. Crema</t>
  </si>
  <si>
    <t>Folders satinados con bolsillos 8½ x 11¨. Verde</t>
  </si>
  <si>
    <t>Formulario de Sugerencia</t>
  </si>
  <si>
    <t>Fundas Protectoras de hojas</t>
  </si>
  <si>
    <t>Grapadora B-8 Tipo Tijera</t>
  </si>
  <si>
    <t>Grapadora Grande(Capacidad 100 pag)</t>
  </si>
  <si>
    <t xml:space="preserve">Grapadora Standard </t>
  </si>
  <si>
    <t>Grapadora Standard / Tipo Tijeras</t>
  </si>
  <si>
    <t xml:space="preserve">Grapas 2400 p fotocopiadora Toshiba E-studio 556 </t>
  </si>
  <si>
    <t xml:space="preserve">Grapas 700 para fotocopiadora Toshiba E-studio 456 </t>
  </si>
  <si>
    <t>Grapas para grapadora B-8</t>
  </si>
  <si>
    <t>Grapas para grapadora grande tamaño 23/8 8mm.</t>
  </si>
  <si>
    <t>Grapas para grapadoras estándars</t>
  </si>
  <si>
    <t>Identificadores de nombre en acrilico</t>
  </si>
  <si>
    <t>Kit de accesorio de limpieza (borrador p pizarra)</t>
  </si>
  <si>
    <t>Kit de Imagen de Larga Duración XEROX</t>
  </si>
  <si>
    <t>Kit de Unidad de Transferncia XEROX</t>
  </si>
  <si>
    <t>Labels Laser  2¨x 4¼ p- impresora Laser Clear. Caja 500/1.</t>
  </si>
  <si>
    <t>Labels Laser  2¨x 4¼ p- impresora Laser Blanco. Caja 1000/1.</t>
  </si>
  <si>
    <t>Labels para CD  y  DVD  40/1</t>
  </si>
  <si>
    <t>Lápiz de carbón</t>
  </si>
  <si>
    <t>Libreta con rayas  desprendibles, tamaño 8½ x11¨.</t>
  </si>
  <si>
    <t xml:space="preserve">Libreta con rayas desprendibles, tipo cartilla </t>
  </si>
  <si>
    <t>Libro record plastificado de 300 págs,negro o marrón.</t>
  </si>
  <si>
    <t>Libro record plastificado de 500 págs,negro o marrón.</t>
  </si>
  <si>
    <t>Marcador para pizarra blanca, color  negro</t>
  </si>
  <si>
    <t>Marcador Permanente Azul</t>
  </si>
  <si>
    <t>Marcador permanente para CDS y DVD</t>
  </si>
  <si>
    <t>Marcador pizarra blanca color  verde</t>
  </si>
  <si>
    <t>Marcador pizarra blanca color azul</t>
  </si>
  <si>
    <t>Marcador pizarra blanca color rojo</t>
  </si>
  <si>
    <t xml:space="preserve">Marcos para archivos 8½ x 11¨.  6 juego cada una </t>
  </si>
  <si>
    <t>Marcos para archivos 8½ x14¨.</t>
  </si>
  <si>
    <t>Memoria 16GB USB Flash Drive</t>
  </si>
  <si>
    <t>Memoria 32GB USB Flash Drive</t>
  </si>
  <si>
    <t>Memoria TSE 2012-2013</t>
  </si>
  <si>
    <t>Memoria TSE 2014-2015</t>
  </si>
  <si>
    <t>Memories 1GB USB Flash Drive (5ta. Conferencia)</t>
  </si>
  <si>
    <t>Mini DV 60 MIN D/Sony</t>
  </si>
  <si>
    <t>Pañuelo Facial TH Desechabe</t>
  </si>
  <si>
    <t xml:space="preserve">Papel bond 20 diseño e impresión full. </t>
  </si>
  <si>
    <t>Resma</t>
  </si>
  <si>
    <t xml:space="preserve">Papel bond 20 tamaño 8½ x 11¨, con Escudo. Blanco   </t>
  </si>
  <si>
    <t xml:space="preserve">Papel bond 20 tamaño 8½ x 11¨. Blanco   </t>
  </si>
  <si>
    <t>Papel bond 20 tamaño 8½ x 14”. Blanco</t>
  </si>
  <si>
    <t>Papel bond 8½ x 11¨, Colores surtidos. 100/1</t>
  </si>
  <si>
    <t>Papel carbón</t>
  </si>
  <si>
    <t>Papel Continuo Blanco dos Partes</t>
  </si>
  <si>
    <t>Papel  para máquina sumadora. Blanco</t>
  </si>
  <si>
    <t>Papel de hilo 8½  x 11¨. Blanco</t>
  </si>
  <si>
    <t xml:space="preserve">Papel de hilo 8½  x 11”. Crema  </t>
  </si>
  <si>
    <t>Papel Rotafolio</t>
  </si>
  <si>
    <t>Papel satinado 8½ x 11¨. Blanco</t>
  </si>
  <si>
    <t>Pegamento Coki</t>
  </si>
  <si>
    <t>Pegamento en barra ( uhu) Mediano</t>
  </si>
  <si>
    <t>Pegamento en barra ( uhu) Pequeño</t>
  </si>
  <si>
    <t>Pegamento Liquido (Ega)</t>
  </si>
  <si>
    <t>Pendaflex para archivos 8½ x11¨.</t>
  </si>
  <si>
    <t>Caja/25</t>
  </si>
  <si>
    <t>Pendaflex para archivos 8½ x14¨.</t>
  </si>
  <si>
    <t>Perforadora de 2 hoyos</t>
  </si>
  <si>
    <t>Perforadora de 3 hoyos</t>
  </si>
  <si>
    <t>Perforadora tipo tijera</t>
  </si>
  <si>
    <t>Pin TSE</t>
  </si>
  <si>
    <t>Pizarra de Corcho 18 x 24"</t>
  </si>
  <si>
    <t>Pizarra de Corcho 35 x 23"</t>
  </si>
  <si>
    <t>Pizarra de Corcho 36 x 48"</t>
  </si>
  <si>
    <t>Placas o etiquetas de nombre (gafetes).50/1</t>
  </si>
  <si>
    <t>Plan Estratégico TSE 2014-2018</t>
  </si>
  <si>
    <t>Porta Carnet con Clip de presión</t>
  </si>
  <si>
    <t>Porta Clip color negro Trasnparente</t>
  </si>
  <si>
    <t>Porta Clip tipo botas color azul y rojo</t>
  </si>
  <si>
    <t>Porta lápices para escritorio de metal. Color gris</t>
  </si>
  <si>
    <t>Porta lápices para escritorio Plástico Color gris</t>
  </si>
  <si>
    <t>Porta Tarjetas tipo Libro 200/1</t>
  </si>
  <si>
    <t>Porta Tarjetas tipo Libro 240/1</t>
  </si>
  <si>
    <t>Porta Tarjetas tipo Libro 400/1</t>
  </si>
  <si>
    <t>Post-it tamaños 3 x 2"</t>
  </si>
  <si>
    <t>Post-it tamaños 3 x 3"</t>
  </si>
  <si>
    <t>Post-it tamaños 3 x 5"</t>
  </si>
  <si>
    <t>Presillas para folders (macho y hembra).</t>
  </si>
  <si>
    <t>Reglamento Division de Igualdad de Genero</t>
  </si>
  <si>
    <t>Reglas plásticas para uso de oficina</t>
  </si>
  <si>
    <t>Resaltador amarillo</t>
  </si>
  <si>
    <t>Resaltador azul</t>
  </si>
  <si>
    <t>Resaltador rosado</t>
  </si>
  <si>
    <t>Resaltador verde</t>
  </si>
  <si>
    <t>Revista Justicia Electoral</t>
  </si>
  <si>
    <t>Sacagrapas</t>
  </si>
  <si>
    <t>Sacapuntas de alta durabilidad  Grande</t>
  </si>
  <si>
    <t xml:space="preserve">Sacapuntas Electrico de alta durabilidad </t>
  </si>
  <si>
    <t>Separadores alfabéticoS (A-Z) p archivos,  8½ x11¨</t>
  </si>
  <si>
    <t xml:space="preserve">Separadores de pág con pestañas de colores de 5/1. </t>
  </si>
  <si>
    <t>Sobre de hilo crema 81/2 x 11 Presidencia</t>
  </si>
  <si>
    <t>Sobre Manila Blanco 10 x 13</t>
  </si>
  <si>
    <t>Sobre Manila Blanco 10 x 15</t>
  </si>
  <si>
    <t>Sobre Manila Blanco 9 x 12</t>
  </si>
  <si>
    <t>Sobres de carta, color blanco #10</t>
  </si>
  <si>
    <t>Sobres de hilo blanco #10</t>
  </si>
  <si>
    <t>Sobres de hilo crema #10</t>
  </si>
  <si>
    <t>Sumadoras de mano de 12 digitos, Casio</t>
  </si>
  <si>
    <t>Tickets para máquina de turno. Blanco</t>
  </si>
  <si>
    <t>Tijeras de acero inox mango de plástico,  mediana</t>
  </si>
  <si>
    <t>Tinta para sello rollon azul</t>
  </si>
  <si>
    <t>Toner Canon Cartridge104, para fax pone L90/L120</t>
  </si>
  <si>
    <t>Toner CC 530 A. Negro</t>
  </si>
  <si>
    <t>Toner CC 531 A. Azul</t>
  </si>
  <si>
    <t>Toner CC 532 A. Amarillo</t>
  </si>
  <si>
    <t>Toner CC 533 A. Rosado</t>
  </si>
  <si>
    <t>Toner CE 250 A. Negro</t>
  </si>
  <si>
    <t>Toner CE 251 A. Azul</t>
  </si>
  <si>
    <t>Toner CE 252 A. Amarillo</t>
  </si>
  <si>
    <t>Toner CE 253 A. Rosado</t>
  </si>
  <si>
    <t xml:space="preserve">Toner CE285 A </t>
  </si>
  <si>
    <t>Toner CE390 A  (090A)</t>
  </si>
  <si>
    <t>Toner CE410 A. Negro</t>
  </si>
  <si>
    <t>Toner CE411 A. Azul</t>
  </si>
  <si>
    <t>Toner CE412 A. Amarillo</t>
  </si>
  <si>
    <t>Toner CE413 A. Rosado</t>
  </si>
  <si>
    <t xml:space="preserve">Toner CE505A 05A. Negro </t>
  </si>
  <si>
    <t>Toner HP 4645 103A Negro</t>
  </si>
  <si>
    <t>Toner HP 4645 104A Color</t>
  </si>
  <si>
    <t>Toner T 8560U Toshiba 556</t>
  </si>
  <si>
    <t>Toner Xerox WorkCentre 6605 Amarillo</t>
  </si>
  <si>
    <t>Toner Xerox WorkCentre 6605 Azul</t>
  </si>
  <si>
    <t>Toner Xerox WorkCentre 6605 Negro</t>
  </si>
  <si>
    <t>Toner Xerox WorkCentre 6605 Rosado</t>
  </si>
  <si>
    <t>Zafacón p/ escritorio de plástico color negro Mediano</t>
  </si>
  <si>
    <t>Zafacón p/ escritorio en metal color plateado-Mediano</t>
  </si>
  <si>
    <t>TOTAL</t>
  </si>
  <si>
    <t>Recolector de Residuos XEROX</t>
  </si>
  <si>
    <t xml:space="preserve">                  ENTRADAS</t>
  </si>
  <si>
    <t>SALIDAS DE ALMACEN</t>
  </si>
  <si>
    <t>INV. FINAL</t>
  </si>
  <si>
    <t>DIVISION DE ALMACEN</t>
  </si>
  <si>
    <t xml:space="preserve"> LAMINADO DURACARD 503881-501 COLOR   </t>
  </si>
  <si>
    <t>Marcador Permanente Negro</t>
  </si>
  <si>
    <t>Papel cartulina 8½ x 11¨. 50/1  blanco</t>
  </si>
  <si>
    <t xml:space="preserve"> PIZARRA  BLANCA   MAGICA</t>
  </si>
  <si>
    <t>Sobres diseño e impresión full  #10 (TIMBRADO)</t>
  </si>
  <si>
    <t>Sobres manila 10X15</t>
  </si>
  <si>
    <t>Sobres manila 9X12</t>
  </si>
  <si>
    <t>Sobre Manila  10x13</t>
  </si>
  <si>
    <t>Unidad</t>
  </si>
  <si>
    <t>Etiqueta para Impresora Zebra  GT800</t>
  </si>
  <si>
    <t>Espiral 2" (51mm)</t>
  </si>
  <si>
    <t xml:space="preserve">Folders 8½ x 11”. Amarillo </t>
  </si>
  <si>
    <t>paq.</t>
  </si>
  <si>
    <t>Grapas para grapadora grande tamaño 23/13mm.</t>
  </si>
  <si>
    <t>Tinta para impresor Zebra TG800</t>
  </si>
  <si>
    <t>Toner HP CF320A NEGRO</t>
  </si>
  <si>
    <t>Toner HP CF 321 A AZUL</t>
  </si>
  <si>
    <t>Toner HP CF 322 A Amarillo</t>
  </si>
  <si>
    <t>Toner HP CF 323 A Rosado</t>
  </si>
  <si>
    <t>Toner HP CF 500A NEGRO</t>
  </si>
  <si>
    <t>Toner HP CF 503A Rosado</t>
  </si>
  <si>
    <t>Toner HP CF 501A Azul</t>
  </si>
  <si>
    <t>Toner HP CF 502A  Amarillo</t>
  </si>
  <si>
    <t>Toner T 4590U  Toshiba 456</t>
  </si>
  <si>
    <t>Toner HP 414 W2020A Negro</t>
  </si>
  <si>
    <t>Toner HP 414 W2021A Azul</t>
  </si>
  <si>
    <t>Toner HP 414 W2022A Amarillo</t>
  </si>
  <si>
    <t>Toner HP 414 W2023A Rosado</t>
  </si>
  <si>
    <t>Toner HP 3JA57AL (964XL) Negro</t>
  </si>
  <si>
    <t>Toner HP 3JA57AL (964XL) Azul</t>
  </si>
  <si>
    <t>Toner HP 3JA57AL (964XL) Amarillo</t>
  </si>
  <si>
    <t>Toner HP 3JA57AL (964XL) Rosado</t>
  </si>
  <si>
    <t>INV. INIC. + ENTRADA</t>
  </si>
  <si>
    <t>Carpetas de tres argollas de 0.5" con cover</t>
  </si>
  <si>
    <t>Memoria 8GB USB Flash Drive</t>
  </si>
  <si>
    <t>Memoria 64GB USB Flash Drive</t>
  </si>
  <si>
    <t>Memorias 2GB USB Flash Drive (5ta Conderencia)</t>
  </si>
  <si>
    <t>paq.30</t>
  </si>
  <si>
    <t>Pin TSE Grande Baño en golfil</t>
  </si>
  <si>
    <t>3394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</si>
</sst>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_(* #,##0.000_);_(* \(#,##0.000\);_(* &quot;-&quot;??_);_(@_)"/>
    <numFmt numFmtId="167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10" fillId="0" borderId="0" applyFont="0" applyFill="0" applyBorder="0" applyAlignment="0" applyProtection="0"/>
  </cellStyleXfs>
  <cellXfs count="149">
    <xf numFmtId="0" fontId="0" fillId="0" borderId="0" xfId="0"/>
    <xf numFmtId="0" fontId="4" fillId="5" borderId="2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4" fontId="5" fillId="3" borderId="5" xfId="2" applyNumberFormat="1" applyFont="1" applyFill="1" applyBorder="1" applyProtection="1">
      <protection locked="0"/>
    </xf>
    <xf numFmtId="0" fontId="5" fillId="3" borderId="7" xfId="0" applyFont="1" applyFill="1" applyBorder="1" applyAlignment="1">
      <alignment horizontal="center"/>
    </xf>
    <xf numFmtId="4" fontId="5" fillId="3" borderId="7" xfId="2" applyNumberFormat="1" applyFont="1" applyFill="1" applyBorder="1" applyProtection="1"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7" borderId="6" xfId="0" applyFont="1" applyFill="1" applyBorder="1" applyAlignment="1">
      <alignment horizontal="left" wrapText="1"/>
    </xf>
    <xf numFmtId="0" fontId="5" fillId="7" borderId="6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wrapText="1"/>
    </xf>
    <xf numFmtId="0" fontId="7" fillId="0" borderId="7" xfId="0" applyFont="1" applyBorder="1" applyAlignment="1">
      <alignment horizontal="center"/>
    </xf>
    <xf numFmtId="0" fontId="5" fillId="4" borderId="6" xfId="0" applyFont="1" applyFill="1" applyBorder="1" applyAlignment="1" applyProtection="1">
      <alignment horizontal="left" wrapText="1"/>
      <protection locked="0"/>
    </xf>
    <xf numFmtId="4" fontId="5" fillId="4" borderId="7" xfId="2" applyNumberFormat="1" applyFont="1" applyFill="1" applyBorder="1" applyProtection="1">
      <protection locked="0"/>
    </xf>
    <xf numFmtId="0" fontId="5" fillId="7" borderId="6" xfId="0" applyFont="1" applyFill="1" applyBorder="1" applyAlignment="1">
      <alignment wrapText="1"/>
    </xf>
    <xf numFmtId="0" fontId="5" fillId="6" borderId="6" xfId="0" applyFont="1" applyFill="1" applyBorder="1" applyAlignment="1">
      <alignment wrapText="1"/>
    </xf>
    <xf numFmtId="0" fontId="5" fillId="6" borderId="6" xfId="0" applyFont="1" applyFill="1" applyBorder="1" applyAlignment="1">
      <alignment horizontal="left" vertical="center" wrapText="1"/>
    </xf>
    <xf numFmtId="0" fontId="5" fillId="3" borderId="7" xfId="0" applyFont="1" applyFill="1" applyBorder="1"/>
    <xf numFmtId="4" fontId="5" fillId="4" borderId="7" xfId="1" applyNumberFormat="1" applyFont="1" applyFill="1" applyBorder="1" applyProtection="1">
      <protection locked="0"/>
    </xf>
    <xf numFmtId="2" fontId="5" fillId="3" borderId="7" xfId="2" applyNumberFormat="1" applyFont="1" applyFill="1" applyBorder="1" applyProtection="1">
      <protection locked="0"/>
    </xf>
    <xf numFmtId="4" fontId="5" fillId="3" borderId="7" xfId="0" applyNumberFormat="1" applyFont="1" applyFill="1" applyBorder="1"/>
    <xf numFmtId="0" fontId="5" fillId="4" borderId="7" xfId="0" applyFont="1" applyFill="1" applyBorder="1" applyAlignment="1">
      <alignment horizontal="center"/>
    </xf>
    <xf numFmtId="0" fontId="5" fillId="4" borderId="6" xfId="0" applyFont="1" applyFill="1" applyBorder="1" applyAlignment="1" applyProtection="1">
      <alignment wrapText="1"/>
      <protection locked="0"/>
    </xf>
    <xf numFmtId="1" fontId="5" fillId="6" borderId="7" xfId="0" applyNumberFormat="1" applyFont="1" applyFill="1" applyBorder="1" applyAlignment="1">
      <alignment horizontal="center"/>
    </xf>
    <xf numFmtId="0" fontId="5" fillId="4" borderId="9" xfId="0" applyFont="1" applyFill="1" applyBorder="1" applyAlignment="1" applyProtection="1">
      <alignment horizontal="left" wrapText="1"/>
      <protection locked="0"/>
    </xf>
    <xf numFmtId="0" fontId="5" fillId="3" borderId="10" xfId="0" applyFont="1" applyFill="1" applyBorder="1" applyAlignment="1">
      <alignment horizontal="center"/>
    </xf>
    <xf numFmtId="4" fontId="5" fillId="3" borderId="10" xfId="2" applyNumberFormat="1" applyFont="1" applyFill="1" applyBorder="1" applyProtection="1">
      <protection locked="0"/>
    </xf>
    <xf numFmtId="4" fontId="0" fillId="0" borderId="13" xfId="0" applyNumberFormat="1" applyBorder="1"/>
    <xf numFmtId="0" fontId="0" fillId="0" borderId="7" xfId="0" applyBorder="1"/>
    <xf numFmtId="4" fontId="0" fillId="0" borderId="7" xfId="0" applyNumberFormat="1" applyBorder="1"/>
    <xf numFmtId="4" fontId="0" fillId="0" borderId="7" xfId="0" applyNumberFormat="1" applyBorder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9" fillId="8" borderId="12" xfId="0" applyFont="1" applyFill="1" applyBorder="1" applyAlignment="1">
      <alignment horizontal="center" vertical="center"/>
    </xf>
    <xf numFmtId="0" fontId="0" fillId="8" borderId="14" xfId="0" applyFill="1" applyBorder="1"/>
    <xf numFmtId="0" fontId="4" fillId="8" borderId="2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4" fontId="0" fillId="4" borderId="13" xfId="0" applyNumberFormat="1" applyFill="1" applyBorder="1"/>
    <xf numFmtId="0" fontId="5" fillId="6" borderId="4" xfId="0" applyFont="1" applyFill="1" applyBorder="1" applyAlignment="1">
      <alignment horizontal="left" wrapText="1"/>
    </xf>
    <xf numFmtId="0" fontId="5" fillId="6" borderId="6" xfId="0" applyFont="1" applyFill="1" applyBorder="1" applyAlignment="1">
      <alignment vertical="center" wrapText="1"/>
    </xf>
    <xf numFmtId="0" fontId="5" fillId="3" borderId="6" xfId="3" applyFont="1" applyFill="1" applyBorder="1" applyAlignment="1" applyProtection="1">
      <alignment horizontal="left" wrapText="1"/>
      <protection locked="0"/>
    </xf>
    <xf numFmtId="0" fontId="5" fillId="4" borderId="6" xfId="0" applyFont="1" applyFill="1" applyBorder="1" applyAlignment="1">
      <alignment horizontal="left" wrapText="1"/>
    </xf>
    <xf numFmtId="0" fontId="5" fillId="0" borderId="6" xfId="3" applyFont="1" applyFill="1" applyBorder="1" applyAlignment="1" applyProtection="1">
      <alignment horizontal="left" wrapText="1"/>
      <protection locked="0"/>
    </xf>
    <xf numFmtId="0" fontId="5" fillId="3" borderId="6" xfId="0" applyFont="1" applyFill="1" applyBorder="1" applyAlignment="1">
      <alignment wrapText="1"/>
    </xf>
    <xf numFmtId="0" fontId="5" fillId="6" borderId="8" xfId="0" applyFont="1" applyFill="1" applyBorder="1" applyAlignment="1">
      <alignment horizontal="left" wrapText="1"/>
    </xf>
    <xf numFmtId="0" fontId="4" fillId="8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3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2" fontId="1" fillId="0" borderId="5" xfId="0" applyNumberFormat="1" applyFont="1" applyBorder="1" applyAlignment="1">
      <alignment horizontal="right"/>
    </xf>
    <xf numFmtId="4" fontId="5" fillId="3" borderId="7" xfId="2" applyNumberFormat="1" applyFont="1" applyFill="1" applyBorder="1" applyAlignment="1" applyProtection="1">
      <alignment horizontal="right"/>
      <protection locked="0"/>
    </xf>
    <xf numFmtId="0" fontId="0" fillId="0" borderId="7" xfId="0" applyBorder="1" applyAlignment="1">
      <alignment horizontal="center"/>
    </xf>
    <xf numFmtId="0" fontId="5" fillId="0" borderId="6" xfId="0" applyFont="1" applyFill="1" applyBorder="1" applyAlignment="1" applyProtection="1">
      <alignment horizontal="left" wrapText="1"/>
      <protection locked="0"/>
    </xf>
    <xf numFmtId="0" fontId="5" fillId="0" borderId="7" xfId="0" applyFont="1" applyFill="1" applyBorder="1" applyAlignment="1">
      <alignment horizontal="center"/>
    </xf>
    <xf numFmtId="4" fontId="0" fillId="0" borderId="13" xfId="0" applyNumberFormat="1" applyFill="1" applyBorder="1"/>
    <xf numFmtId="3" fontId="0" fillId="0" borderId="16" xfId="0" applyNumberForma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11" fillId="0" borderId="17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2" fontId="0" fillId="0" borderId="5" xfId="0" applyNumberFormat="1" applyFont="1" applyFill="1" applyBorder="1" applyAlignment="1">
      <alignment horizontal="right"/>
    </xf>
    <xf numFmtId="165" fontId="0" fillId="0" borderId="7" xfId="4" applyNumberFormat="1" applyFont="1" applyBorder="1" applyAlignment="1">
      <alignment horizontal="right"/>
    </xf>
    <xf numFmtId="4" fontId="5" fillId="0" borderId="7" xfId="2" applyNumberFormat="1" applyFont="1" applyFill="1" applyBorder="1" applyProtection="1">
      <protection locked="0"/>
    </xf>
    <xf numFmtId="43" fontId="1" fillId="0" borderId="5" xfId="4" applyFont="1" applyBorder="1" applyAlignment="1">
      <alignment horizontal="center"/>
    </xf>
    <xf numFmtId="0" fontId="9" fillId="8" borderId="19" xfId="0" applyFont="1" applyFill="1" applyBorder="1" applyAlignment="1">
      <alignment horizontal="center" wrapText="1"/>
    </xf>
    <xf numFmtId="2" fontId="0" fillId="0" borderId="5" xfId="0" applyNumberFormat="1" applyFont="1" applyBorder="1" applyAlignment="1">
      <alignment horizontal="right"/>
    </xf>
    <xf numFmtId="3" fontId="0" fillId="0" borderId="13" xfId="0" applyNumberFormat="1" applyFill="1" applyBorder="1" applyAlignment="1">
      <alignment horizontal="center"/>
    </xf>
    <xf numFmtId="0" fontId="5" fillId="0" borderId="6" xfId="0" applyFont="1" applyFill="1" applyBorder="1" applyAlignment="1">
      <alignment horizontal="left" wrapText="1"/>
    </xf>
    <xf numFmtId="3" fontId="0" fillId="4" borderId="16" xfId="0" applyNumberFormat="1" applyFill="1" applyBorder="1" applyAlignment="1">
      <alignment horizontal="center"/>
    </xf>
    <xf numFmtId="3" fontId="0" fillId="4" borderId="13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43" fontId="5" fillId="3" borderId="7" xfId="4" applyFont="1" applyFill="1" applyBorder="1" applyAlignment="1" applyProtection="1">
      <alignment horizontal="center"/>
      <protection locked="0"/>
    </xf>
    <xf numFmtId="4" fontId="0" fillId="0" borderId="18" xfId="0" applyNumberFormat="1" applyFont="1" applyBorder="1" applyAlignment="1">
      <alignment horizontal="right"/>
    </xf>
    <xf numFmtId="4" fontId="0" fillId="0" borderId="16" xfId="0" applyNumberFormat="1" applyFill="1" applyBorder="1" applyAlignment="1">
      <alignment horizontal="center"/>
    </xf>
    <xf numFmtId="166" fontId="1" fillId="0" borderId="5" xfId="4" applyNumberFormat="1" applyFont="1" applyBorder="1" applyAlignment="1">
      <alignment horizontal="right"/>
    </xf>
    <xf numFmtId="43" fontId="5" fillId="3" borderId="7" xfId="4" applyFont="1" applyFill="1" applyBorder="1" applyProtection="1"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2" fontId="0" fillId="0" borderId="18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0" fontId="5" fillId="6" borderId="5" xfId="0" applyNumberFormat="1" applyFont="1" applyFill="1" applyBorder="1" applyAlignment="1">
      <alignment horizontal="right"/>
    </xf>
    <xf numFmtId="0" fontId="5" fillId="6" borderId="7" xfId="0" applyNumberFormat="1" applyFont="1" applyFill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5" fillId="3" borderId="7" xfId="0" applyFont="1" applyFill="1" applyBorder="1" applyAlignment="1" applyProtection="1">
      <alignment horizontal="right"/>
      <protection locked="0"/>
    </xf>
    <xf numFmtId="0" fontId="5" fillId="7" borderId="7" xfId="0" applyNumberFormat="1" applyFont="1" applyFill="1" applyBorder="1" applyAlignment="1">
      <alignment horizontal="right"/>
    </xf>
    <xf numFmtId="0" fontId="5" fillId="6" borderId="7" xfId="0" applyNumberFormat="1" applyFont="1" applyFill="1" applyBorder="1" applyAlignment="1">
      <alignment horizontal="right" vertical="center"/>
    </xf>
    <xf numFmtId="3" fontId="5" fillId="6" borderId="7" xfId="0" applyNumberFormat="1" applyFont="1" applyFill="1" applyBorder="1" applyAlignment="1">
      <alignment horizontal="right"/>
    </xf>
    <xf numFmtId="3" fontId="5" fillId="4" borderId="7" xfId="0" applyNumberFormat="1" applyFont="1" applyFill="1" applyBorder="1" applyAlignment="1" applyProtection="1">
      <alignment horizontal="right"/>
      <protection locked="0"/>
    </xf>
    <xf numFmtId="0" fontId="5" fillId="4" borderId="7" xfId="0" applyFont="1" applyFill="1" applyBorder="1" applyAlignment="1" applyProtection="1">
      <alignment horizontal="right"/>
      <protection locked="0"/>
    </xf>
    <xf numFmtId="0" fontId="5" fillId="0" borderId="7" xfId="0" applyNumberFormat="1" applyFont="1" applyFill="1" applyBorder="1" applyAlignment="1">
      <alignment horizontal="right"/>
    </xf>
    <xf numFmtId="0" fontId="11" fillId="0" borderId="17" xfId="0" applyNumberFormat="1" applyFont="1" applyBorder="1" applyAlignment="1">
      <alignment horizontal="right"/>
    </xf>
    <xf numFmtId="0" fontId="5" fillId="7" borderId="7" xfId="0" applyNumberFormat="1" applyFont="1" applyFill="1" applyBorder="1" applyAlignment="1">
      <alignment horizontal="right" vertical="center"/>
    </xf>
    <xf numFmtId="0" fontId="5" fillId="3" borderId="7" xfId="3" applyFont="1" applyFill="1" applyBorder="1" applyAlignment="1" applyProtection="1">
      <alignment horizontal="right"/>
      <protection locked="0"/>
    </xf>
    <xf numFmtId="0" fontId="5" fillId="6" borderId="7" xfId="0" applyNumberFormat="1" applyFont="1" applyFill="1" applyBorder="1" applyAlignment="1">
      <alignment horizontal="right" wrapText="1"/>
    </xf>
    <xf numFmtId="0" fontId="5" fillId="0" borderId="7" xfId="0" applyNumberFormat="1" applyFont="1" applyFill="1" applyBorder="1" applyAlignment="1">
      <alignment horizontal="right" wrapText="1"/>
    </xf>
    <xf numFmtId="0" fontId="5" fillId="4" borderId="7" xfId="0" applyFont="1" applyFill="1" applyBorder="1" applyAlignment="1">
      <alignment horizontal="right"/>
    </xf>
    <xf numFmtId="3" fontId="5" fillId="0" borderId="7" xfId="0" applyNumberFormat="1" applyFont="1" applyFill="1" applyBorder="1" applyAlignment="1" applyProtection="1">
      <alignment horizontal="right"/>
      <protection locked="0"/>
    </xf>
    <xf numFmtId="3" fontId="5" fillId="6" borderId="7" xfId="0" applyNumberFormat="1" applyFont="1" applyFill="1" applyBorder="1" applyAlignment="1">
      <alignment horizontal="right" vertical="center"/>
    </xf>
    <xf numFmtId="3" fontId="5" fillId="4" borderId="7" xfId="0" applyNumberFormat="1" applyFont="1" applyFill="1" applyBorder="1" applyAlignment="1">
      <alignment horizontal="right"/>
    </xf>
    <xf numFmtId="3" fontId="5" fillId="7" borderId="7" xfId="0" applyNumberFormat="1" applyFont="1" applyFill="1" applyBorder="1" applyAlignment="1">
      <alignment horizontal="right" vertical="center"/>
    </xf>
    <xf numFmtId="1" fontId="5" fillId="6" borderId="7" xfId="0" applyNumberFormat="1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5" fillId="3" borderId="5" xfId="0" applyFont="1" applyFill="1" applyBorder="1" applyAlignment="1" applyProtection="1">
      <alignment horizontal="right"/>
      <protection locked="0"/>
    </xf>
    <xf numFmtId="0" fontId="5" fillId="4" borderId="7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6" borderId="10" xfId="0" applyNumberFormat="1" applyFont="1" applyFill="1" applyBorder="1" applyAlignment="1">
      <alignment horizontal="right"/>
    </xf>
    <xf numFmtId="0" fontId="1" fillId="0" borderId="7" xfId="0" applyFont="1" applyBorder="1"/>
    <xf numFmtId="49" fontId="0" fillId="0" borderId="5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0" fontId="0" fillId="0" borderId="5" xfId="0" applyNumberFormat="1" applyFont="1" applyBorder="1" applyAlignment="1">
      <alignment horizontal="right"/>
    </xf>
    <xf numFmtId="0" fontId="8" fillId="0" borderId="5" xfId="0" applyNumberFormat="1" applyFont="1" applyBorder="1" applyAlignment="1">
      <alignment horizontal="right"/>
    </xf>
    <xf numFmtId="43" fontId="0" fillId="0" borderId="16" xfId="4" applyFont="1" applyBorder="1" applyAlignment="1">
      <alignment horizontal="center"/>
    </xf>
    <xf numFmtId="43" fontId="0" fillId="0" borderId="13" xfId="4" applyFont="1" applyBorder="1" applyAlignment="1">
      <alignment horizontal="center"/>
    </xf>
    <xf numFmtId="43" fontId="0" fillId="0" borderId="13" xfId="4" applyFont="1" applyBorder="1" applyAlignment="1"/>
    <xf numFmtId="0" fontId="5" fillId="0" borderId="6" xfId="0" applyFont="1" applyFill="1" applyBorder="1" applyAlignment="1">
      <alignment horizontal="left" vertical="center" wrapText="1"/>
    </xf>
    <xf numFmtId="43" fontId="0" fillId="0" borderId="13" xfId="4" applyFont="1" applyFill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8" fillId="0" borderId="7" xfId="0" applyNumberFormat="1" applyFont="1" applyBorder="1" applyAlignment="1">
      <alignment horizontal="right"/>
    </xf>
    <xf numFmtId="43" fontId="0" fillId="0" borderId="7" xfId="4" applyFont="1" applyBorder="1" applyAlignment="1">
      <alignment horizontal="center"/>
    </xf>
    <xf numFmtId="43" fontId="0" fillId="0" borderId="7" xfId="4" applyFont="1" applyFill="1" applyBorder="1" applyAlignment="1">
      <alignment horizontal="center"/>
    </xf>
    <xf numFmtId="4" fontId="5" fillId="0" borderId="7" xfId="0" applyNumberFormat="1" applyFont="1" applyFill="1" applyBorder="1"/>
    <xf numFmtId="0" fontId="0" fillId="0" borderId="5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/>
    <xf numFmtId="43" fontId="0" fillId="0" borderId="16" xfId="4" applyFont="1" applyBorder="1" applyAlignment="1">
      <alignment horizontal="left"/>
    </xf>
    <xf numFmtId="4" fontId="0" fillId="0" borderId="16" xfId="0" applyNumberFormat="1" applyBorder="1" applyAlignment="1">
      <alignment horizontal="right"/>
    </xf>
    <xf numFmtId="2" fontId="0" fillId="0" borderId="16" xfId="0" applyNumberFormat="1" applyBorder="1" applyAlignment="1">
      <alignment horizontal="right"/>
    </xf>
    <xf numFmtId="167" fontId="0" fillId="0" borderId="13" xfId="0" applyNumberFormat="1" applyBorder="1" applyAlignment="1">
      <alignment horizontal="center"/>
    </xf>
    <xf numFmtId="0" fontId="12" fillId="0" borderId="18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43" fontId="5" fillId="0" borderId="7" xfId="4" applyFont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4" fontId="0" fillId="4" borderId="16" xfId="0" applyNumberFormat="1" applyFill="1" applyBorder="1" applyAlignment="1">
      <alignment horizontal="center"/>
    </xf>
    <xf numFmtId="4" fontId="0" fillId="4" borderId="13" xfId="0" applyNumberFormat="1" applyFill="1" applyBorder="1" applyAlignment="1">
      <alignment horizontal="center"/>
    </xf>
    <xf numFmtId="165" fontId="0" fillId="4" borderId="7" xfId="4" applyNumberFormat="1" applyFont="1" applyFill="1" applyBorder="1" applyAlignment="1"/>
    <xf numFmtId="165" fontId="0" fillId="4" borderId="7" xfId="4" applyNumberFormat="1" applyFont="1" applyFill="1" applyBorder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center" wrapText="1"/>
    </xf>
    <xf numFmtId="0" fontId="4" fillId="3" borderId="0" xfId="0" applyFont="1" applyFill="1" applyAlignment="1" applyProtection="1">
      <alignment horizontal="right" wrapText="1"/>
      <protection locked="0"/>
    </xf>
    <xf numFmtId="4" fontId="0" fillId="0" borderId="20" xfId="0" applyNumberFormat="1" applyBorder="1" applyAlignment="1">
      <alignment horizontal="center"/>
    </xf>
  </cellXfs>
  <cellStyles count="5">
    <cellStyle name="60% - Énfasis6" xfId="1" builtinId="52"/>
    <cellStyle name="Millares" xfId="4" builtinId="3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4"/>
  <sheetViews>
    <sheetView tabSelected="1" workbookViewId="0">
      <pane ySplit="4" topLeftCell="A71" activePane="bottomLeft" state="frozen"/>
      <selection pane="bottomLeft" activeCell="O82" sqref="O82"/>
    </sheetView>
  </sheetViews>
  <sheetFormatPr baseColWidth="10" defaultRowHeight="15" x14ac:dyDescent="0.25"/>
  <cols>
    <col min="1" max="1" width="54.42578125" customWidth="1"/>
    <col min="3" max="3" width="13.5703125" customWidth="1"/>
    <col min="4" max="4" width="11.85546875" bestFit="1" customWidth="1"/>
    <col min="8" max="8" width="15.28515625" customWidth="1"/>
    <col min="9" max="9" width="14.140625" customWidth="1"/>
    <col min="10" max="10" width="13.140625" customWidth="1"/>
  </cols>
  <sheetData>
    <row r="1" spans="1:13" ht="18" x14ac:dyDescent="0.25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3" x14ac:dyDescent="0.25">
      <c r="A2" s="147" t="s">
        <v>230</v>
      </c>
      <c r="B2" s="147"/>
      <c r="C2" s="147"/>
      <c r="D2" s="147"/>
      <c r="E2" s="147"/>
    </row>
    <row r="3" spans="1:13" ht="15.75" thickBot="1" x14ac:dyDescent="0.3">
      <c r="A3" s="146"/>
      <c r="B3" s="146"/>
      <c r="C3" s="146"/>
      <c r="D3" s="146"/>
      <c r="E3" s="146"/>
    </row>
    <row r="4" spans="1:13" ht="45.75" thickBot="1" x14ac:dyDescent="0.3">
      <c r="A4" s="47" t="s">
        <v>1</v>
      </c>
      <c r="B4" s="46" t="s">
        <v>2</v>
      </c>
      <c r="C4" s="1" t="s">
        <v>3</v>
      </c>
      <c r="D4" s="2" t="s">
        <v>4</v>
      </c>
      <c r="E4" s="3" t="s">
        <v>5</v>
      </c>
      <c r="F4" s="34" t="s">
        <v>227</v>
      </c>
      <c r="G4" s="35"/>
      <c r="H4" s="2" t="s">
        <v>4</v>
      </c>
      <c r="I4" s="72" t="s">
        <v>5</v>
      </c>
      <c r="J4" s="36" t="s">
        <v>263</v>
      </c>
      <c r="K4" s="36" t="s">
        <v>228</v>
      </c>
      <c r="L4" s="37" t="s">
        <v>229</v>
      </c>
    </row>
    <row r="5" spans="1:13" x14ac:dyDescent="0.25">
      <c r="A5" s="39" t="s">
        <v>6</v>
      </c>
      <c r="B5" s="4" t="s">
        <v>7</v>
      </c>
      <c r="C5" s="87">
        <v>1</v>
      </c>
      <c r="D5" s="5">
        <v>500</v>
      </c>
      <c r="E5" s="28">
        <f>+C5*D5</f>
        <v>500</v>
      </c>
      <c r="F5" s="128"/>
      <c r="G5" s="63">
        <f t="shared" ref="G5:G18" si="0">F5*D5</f>
        <v>0</v>
      </c>
      <c r="H5" s="52">
        <f>+F5*G5</f>
        <v>0</v>
      </c>
      <c r="I5" s="49">
        <v>1</v>
      </c>
      <c r="J5" s="49">
        <f>G5+I5</f>
        <v>1</v>
      </c>
      <c r="K5" s="49">
        <v>0</v>
      </c>
      <c r="L5" s="49">
        <f>J5-K5</f>
        <v>1</v>
      </c>
    </row>
    <row r="6" spans="1:13" x14ac:dyDescent="0.25">
      <c r="A6" s="11" t="s">
        <v>8</v>
      </c>
      <c r="B6" s="6" t="s">
        <v>7</v>
      </c>
      <c r="C6" s="88">
        <v>1</v>
      </c>
      <c r="D6" s="7">
        <v>290</v>
      </c>
      <c r="E6" s="28">
        <f t="shared" ref="E6:E70" si="1">+C6*D6</f>
        <v>290</v>
      </c>
      <c r="F6" s="56"/>
      <c r="G6" s="50">
        <f t="shared" si="0"/>
        <v>0</v>
      </c>
      <c r="H6" s="52">
        <f t="shared" ref="H6:H70" si="2">+F6*G6</f>
        <v>0</v>
      </c>
      <c r="I6" s="48">
        <v>1</v>
      </c>
      <c r="J6" s="48">
        <f>G6+I6</f>
        <v>1</v>
      </c>
      <c r="K6" s="48">
        <v>0</v>
      </c>
      <c r="L6" s="48">
        <f t="shared" ref="L6:L70" si="3">J6-K6</f>
        <v>1</v>
      </c>
    </row>
    <row r="7" spans="1:13" x14ac:dyDescent="0.25">
      <c r="A7" s="11" t="s">
        <v>9</v>
      </c>
      <c r="B7" s="6" t="s">
        <v>7</v>
      </c>
      <c r="C7" s="88">
        <v>1</v>
      </c>
      <c r="D7" s="7">
        <v>320</v>
      </c>
      <c r="E7" s="28">
        <f t="shared" si="1"/>
        <v>320</v>
      </c>
      <c r="F7" s="56"/>
      <c r="G7" s="50">
        <f t="shared" si="0"/>
        <v>0</v>
      </c>
      <c r="H7" s="52">
        <f t="shared" si="2"/>
        <v>0</v>
      </c>
      <c r="I7" s="48">
        <v>1</v>
      </c>
      <c r="J7" s="48">
        <f t="shared" ref="J7:J70" si="4">G7+I7</f>
        <v>1</v>
      </c>
      <c r="K7" s="48">
        <v>0</v>
      </c>
      <c r="L7" s="48">
        <f t="shared" si="3"/>
        <v>1</v>
      </c>
    </row>
    <row r="8" spans="1:13" x14ac:dyDescent="0.25">
      <c r="A8" s="11" t="s">
        <v>10</v>
      </c>
      <c r="B8" s="6" t="s">
        <v>7</v>
      </c>
      <c r="C8" s="88">
        <v>17</v>
      </c>
      <c r="D8" s="7">
        <v>800</v>
      </c>
      <c r="E8" s="28">
        <f t="shared" si="1"/>
        <v>13600</v>
      </c>
      <c r="F8" s="56"/>
      <c r="G8" s="50">
        <f t="shared" si="0"/>
        <v>0</v>
      </c>
      <c r="H8" s="52">
        <f t="shared" si="2"/>
        <v>0</v>
      </c>
      <c r="I8" s="48">
        <v>17</v>
      </c>
      <c r="J8" s="48">
        <f t="shared" si="4"/>
        <v>17</v>
      </c>
      <c r="K8" s="48">
        <v>10</v>
      </c>
      <c r="L8" s="48">
        <f t="shared" si="3"/>
        <v>7</v>
      </c>
    </row>
    <row r="9" spans="1:13" x14ac:dyDescent="0.25">
      <c r="A9" s="11" t="s">
        <v>11</v>
      </c>
      <c r="B9" s="6" t="s">
        <v>12</v>
      </c>
      <c r="C9" s="89">
        <v>23</v>
      </c>
      <c r="D9" s="7">
        <v>188.8</v>
      </c>
      <c r="E9" s="28">
        <f t="shared" si="1"/>
        <v>4342.4000000000005</v>
      </c>
      <c r="F9" s="56"/>
      <c r="G9" s="50">
        <f t="shared" si="0"/>
        <v>0</v>
      </c>
      <c r="H9" s="52">
        <f t="shared" si="2"/>
        <v>0</v>
      </c>
      <c r="I9" s="48">
        <v>23</v>
      </c>
      <c r="J9" s="48">
        <f t="shared" si="4"/>
        <v>23</v>
      </c>
      <c r="K9" s="48">
        <v>0</v>
      </c>
      <c r="L9" s="48">
        <f t="shared" si="3"/>
        <v>23</v>
      </c>
    </row>
    <row r="10" spans="1:13" x14ac:dyDescent="0.25">
      <c r="A10" s="13" t="s">
        <v>13</v>
      </c>
      <c r="B10" s="6" t="s">
        <v>7</v>
      </c>
      <c r="C10" s="88">
        <v>0</v>
      </c>
      <c r="D10" s="7">
        <v>295</v>
      </c>
      <c r="E10" s="28">
        <f t="shared" si="1"/>
        <v>0</v>
      </c>
      <c r="F10" s="56"/>
      <c r="G10" s="50">
        <f t="shared" si="0"/>
        <v>0</v>
      </c>
      <c r="H10" s="52">
        <f t="shared" si="2"/>
        <v>0</v>
      </c>
      <c r="I10" s="48">
        <v>0</v>
      </c>
      <c r="J10" s="48">
        <f t="shared" si="4"/>
        <v>0</v>
      </c>
      <c r="K10" s="48">
        <f t="shared" ref="K10:K57" si="5">J10-E10</f>
        <v>0</v>
      </c>
      <c r="L10" s="48">
        <f t="shared" si="3"/>
        <v>0</v>
      </c>
    </row>
    <row r="11" spans="1:13" x14ac:dyDescent="0.25">
      <c r="A11" s="13" t="s">
        <v>14</v>
      </c>
      <c r="B11" s="8" t="s">
        <v>7</v>
      </c>
      <c r="C11" s="90">
        <v>0</v>
      </c>
      <c r="D11" s="7">
        <v>354</v>
      </c>
      <c r="E11" s="28">
        <f t="shared" si="1"/>
        <v>0</v>
      </c>
      <c r="F11" s="56"/>
      <c r="G11" s="50">
        <f t="shared" si="0"/>
        <v>0</v>
      </c>
      <c r="H11" s="52">
        <f t="shared" si="2"/>
        <v>0</v>
      </c>
      <c r="I11" s="48">
        <v>0</v>
      </c>
      <c r="J11" s="48">
        <f t="shared" si="4"/>
        <v>0</v>
      </c>
      <c r="K11" s="48">
        <f t="shared" si="5"/>
        <v>0</v>
      </c>
      <c r="L11" s="48">
        <f t="shared" si="3"/>
        <v>0</v>
      </c>
    </row>
    <row r="12" spans="1:13" x14ac:dyDescent="0.25">
      <c r="A12" s="13" t="s">
        <v>15</v>
      </c>
      <c r="B12" s="6" t="s">
        <v>7</v>
      </c>
      <c r="C12" s="90">
        <v>1</v>
      </c>
      <c r="D12" s="7">
        <v>295</v>
      </c>
      <c r="E12" s="28">
        <f t="shared" si="1"/>
        <v>295</v>
      </c>
      <c r="F12" s="56"/>
      <c r="G12" s="50">
        <f t="shared" si="0"/>
        <v>0</v>
      </c>
      <c r="H12" s="52">
        <f t="shared" si="2"/>
        <v>0</v>
      </c>
      <c r="I12" s="48">
        <v>1</v>
      </c>
      <c r="J12" s="48">
        <f t="shared" si="4"/>
        <v>1</v>
      </c>
      <c r="K12" s="48">
        <v>1</v>
      </c>
      <c r="L12" s="48">
        <f t="shared" si="3"/>
        <v>0</v>
      </c>
    </row>
    <row r="13" spans="1:13" x14ac:dyDescent="0.25">
      <c r="A13" s="13" t="s">
        <v>16</v>
      </c>
      <c r="B13" s="6" t="s">
        <v>7</v>
      </c>
      <c r="C13" s="90">
        <v>0</v>
      </c>
      <c r="D13" s="7">
        <v>354</v>
      </c>
      <c r="E13" s="28">
        <f t="shared" si="1"/>
        <v>0</v>
      </c>
      <c r="F13" s="56">
        <v>10</v>
      </c>
      <c r="G13" s="53">
        <v>300</v>
      </c>
      <c r="H13" s="62">
        <f t="shared" si="2"/>
        <v>3000</v>
      </c>
      <c r="I13" s="48">
        <v>10</v>
      </c>
      <c r="J13" s="48">
        <v>10</v>
      </c>
      <c r="K13" s="48">
        <v>1</v>
      </c>
      <c r="L13" s="48">
        <f t="shared" si="3"/>
        <v>9</v>
      </c>
      <c r="M13" s="51"/>
    </row>
    <row r="14" spans="1:13" x14ac:dyDescent="0.25">
      <c r="A14" s="13" t="s">
        <v>17</v>
      </c>
      <c r="B14" s="6" t="s">
        <v>7</v>
      </c>
      <c r="C14" s="88">
        <v>0</v>
      </c>
      <c r="D14" s="7">
        <v>0</v>
      </c>
      <c r="E14" s="28">
        <f t="shared" si="1"/>
        <v>0</v>
      </c>
      <c r="F14" s="56">
        <v>2</v>
      </c>
      <c r="G14" s="53">
        <v>300</v>
      </c>
      <c r="H14" s="62">
        <f t="shared" si="2"/>
        <v>600</v>
      </c>
      <c r="I14" s="48">
        <v>2</v>
      </c>
      <c r="J14" s="48">
        <v>2</v>
      </c>
      <c r="K14" s="48">
        <f t="shared" si="5"/>
        <v>2</v>
      </c>
      <c r="L14" s="48">
        <f t="shared" si="3"/>
        <v>0</v>
      </c>
    </row>
    <row r="15" spans="1:13" x14ac:dyDescent="0.25">
      <c r="A15" s="13" t="s">
        <v>18</v>
      </c>
      <c r="B15" s="6" t="s">
        <v>7</v>
      </c>
      <c r="C15" s="88">
        <v>1</v>
      </c>
      <c r="D15" s="7">
        <v>295</v>
      </c>
      <c r="E15" s="28">
        <f>+C15*D15</f>
        <v>295</v>
      </c>
      <c r="F15" s="56">
        <v>7</v>
      </c>
      <c r="G15" s="53">
        <v>300</v>
      </c>
      <c r="H15" s="62">
        <f t="shared" si="2"/>
        <v>2100</v>
      </c>
      <c r="I15" s="48">
        <v>8</v>
      </c>
      <c r="J15" s="48">
        <v>8</v>
      </c>
      <c r="K15" s="48"/>
      <c r="L15" s="48">
        <f t="shared" si="3"/>
        <v>8</v>
      </c>
    </row>
    <row r="16" spans="1:13" x14ac:dyDescent="0.25">
      <c r="A16" s="11" t="s">
        <v>19</v>
      </c>
      <c r="B16" s="6" t="s">
        <v>7</v>
      </c>
      <c r="C16" s="91">
        <v>19</v>
      </c>
      <c r="D16" s="7">
        <v>30.51</v>
      </c>
      <c r="E16" s="28">
        <f t="shared" si="1"/>
        <v>579.69000000000005</v>
      </c>
      <c r="F16" s="56"/>
      <c r="G16" s="50">
        <f t="shared" si="0"/>
        <v>0</v>
      </c>
      <c r="H16" s="52">
        <f t="shared" si="2"/>
        <v>0</v>
      </c>
      <c r="I16" s="48">
        <v>19</v>
      </c>
      <c r="J16" s="48">
        <f t="shared" si="4"/>
        <v>19</v>
      </c>
      <c r="K16" s="48">
        <v>9</v>
      </c>
      <c r="L16" s="48">
        <f t="shared" si="3"/>
        <v>10</v>
      </c>
    </row>
    <row r="17" spans="1:12" x14ac:dyDescent="0.25">
      <c r="A17" s="11" t="s">
        <v>20</v>
      </c>
      <c r="B17" s="6" t="s">
        <v>7</v>
      </c>
      <c r="C17" s="91">
        <v>2</v>
      </c>
      <c r="D17" s="7">
        <v>2000.1</v>
      </c>
      <c r="E17" s="28">
        <f t="shared" si="1"/>
        <v>4000.2</v>
      </c>
      <c r="F17" s="56"/>
      <c r="G17" s="50">
        <f t="shared" si="0"/>
        <v>0</v>
      </c>
      <c r="H17" s="52">
        <f t="shared" si="2"/>
        <v>0</v>
      </c>
      <c r="I17" s="48">
        <v>2</v>
      </c>
      <c r="J17" s="48">
        <f>G17+I17</f>
        <v>2</v>
      </c>
      <c r="K17" s="48">
        <v>0</v>
      </c>
      <c r="L17" s="48">
        <f t="shared" si="3"/>
        <v>2</v>
      </c>
    </row>
    <row r="18" spans="1:12" x14ac:dyDescent="0.25">
      <c r="A18" s="9" t="s">
        <v>21</v>
      </c>
      <c r="B18" s="6" t="s">
        <v>7</v>
      </c>
      <c r="C18" s="91">
        <v>224</v>
      </c>
      <c r="D18" s="73">
        <v>14.46</v>
      </c>
      <c r="E18" s="28">
        <f t="shared" si="1"/>
        <v>3239.04</v>
      </c>
      <c r="F18" s="56"/>
      <c r="G18" s="50">
        <f t="shared" si="0"/>
        <v>0</v>
      </c>
      <c r="H18" s="52">
        <f t="shared" si="2"/>
        <v>0</v>
      </c>
      <c r="I18" s="48">
        <v>224</v>
      </c>
      <c r="J18" s="48">
        <f t="shared" si="4"/>
        <v>224</v>
      </c>
      <c r="K18" s="48">
        <v>17</v>
      </c>
      <c r="L18" s="48">
        <f t="shared" si="3"/>
        <v>207</v>
      </c>
    </row>
    <row r="19" spans="1:12" x14ac:dyDescent="0.25">
      <c r="A19" s="9" t="s">
        <v>22</v>
      </c>
      <c r="B19" s="6" t="s">
        <v>7</v>
      </c>
      <c r="C19" s="91">
        <v>68</v>
      </c>
      <c r="D19" s="79">
        <v>21.83</v>
      </c>
      <c r="E19" s="52">
        <f t="shared" si="1"/>
        <v>1484.4399999999998</v>
      </c>
      <c r="F19" s="48">
        <v>100</v>
      </c>
      <c r="G19" s="53">
        <v>26.27</v>
      </c>
      <c r="H19" s="62">
        <f t="shared" si="2"/>
        <v>2627</v>
      </c>
      <c r="I19" s="48">
        <v>68</v>
      </c>
      <c r="J19" s="48">
        <f>+F19+I19</f>
        <v>168</v>
      </c>
      <c r="K19" s="48">
        <v>56</v>
      </c>
      <c r="L19" s="48">
        <f t="shared" si="3"/>
        <v>112</v>
      </c>
    </row>
    <row r="20" spans="1:12" x14ac:dyDescent="0.25">
      <c r="A20" s="9" t="s">
        <v>23</v>
      </c>
      <c r="B20" s="6" t="s">
        <v>7</v>
      </c>
      <c r="C20" s="91">
        <v>2</v>
      </c>
      <c r="D20" s="7">
        <v>380</v>
      </c>
      <c r="E20" s="28">
        <f t="shared" si="1"/>
        <v>760</v>
      </c>
      <c r="F20" s="56">
        <v>1</v>
      </c>
      <c r="G20" s="53">
        <f t="shared" ref="G20:G84" si="6">F20*D20</f>
        <v>380</v>
      </c>
      <c r="H20" s="62">
        <f t="shared" si="2"/>
        <v>380</v>
      </c>
      <c r="I20" s="48">
        <v>2</v>
      </c>
      <c r="J20" s="48">
        <v>3</v>
      </c>
      <c r="K20" s="48">
        <v>3</v>
      </c>
      <c r="L20" s="48">
        <f t="shared" si="3"/>
        <v>0</v>
      </c>
    </row>
    <row r="21" spans="1:12" x14ac:dyDescent="0.25">
      <c r="A21" s="9" t="s">
        <v>24</v>
      </c>
      <c r="B21" s="6" t="s">
        <v>7</v>
      </c>
      <c r="C21" s="91">
        <v>12</v>
      </c>
      <c r="D21" s="7">
        <v>265</v>
      </c>
      <c r="E21" s="28">
        <f t="shared" si="1"/>
        <v>3180</v>
      </c>
      <c r="F21" s="56"/>
      <c r="G21" s="50">
        <f t="shared" si="6"/>
        <v>0</v>
      </c>
      <c r="H21" s="52">
        <f t="shared" si="2"/>
        <v>0</v>
      </c>
      <c r="I21" s="48">
        <v>12</v>
      </c>
      <c r="J21" s="48">
        <f t="shared" si="4"/>
        <v>12</v>
      </c>
      <c r="K21" s="48">
        <v>2</v>
      </c>
      <c r="L21" s="48">
        <f t="shared" si="3"/>
        <v>10</v>
      </c>
    </row>
    <row r="22" spans="1:12" ht="28.5" x14ac:dyDescent="0.25">
      <c r="A22" s="10" t="s">
        <v>25</v>
      </c>
      <c r="B22" s="6" t="s">
        <v>7</v>
      </c>
      <c r="C22" s="92">
        <v>155</v>
      </c>
      <c r="D22" s="7">
        <v>380</v>
      </c>
      <c r="E22" s="28">
        <f t="shared" si="1"/>
        <v>58900</v>
      </c>
      <c r="F22" s="56"/>
      <c r="G22" s="50">
        <f t="shared" si="6"/>
        <v>0</v>
      </c>
      <c r="H22" s="52">
        <f t="shared" si="2"/>
        <v>0</v>
      </c>
      <c r="I22" s="48">
        <v>155</v>
      </c>
      <c r="J22" s="48">
        <f t="shared" si="4"/>
        <v>155</v>
      </c>
      <c r="K22" s="48">
        <v>76</v>
      </c>
      <c r="L22" s="48">
        <f t="shared" si="3"/>
        <v>79</v>
      </c>
    </row>
    <row r="23" spans="1:12" x14ac:dyDescent="0.25">
      <c r="A23" s="11" t="s">
        <v>26</v>
      </c>
      <c r="B23" s="12" t="s">
        <v>7</v>
      </c>
      <c r="C23" s="88">
        <v>0</v>
      </c>
      <c r="D23" s="7">
        <v>0</v>
      </c>
      <c r="E23" s="28">
        <f t="shared" si="1"/>
        <v>0</v>
      </c>
      <c r="F23" s="56"/>
      <c r="G23" s="50">
        <f t="shared" si="6"/>
        <v>0</v>
      </c>
      <c r="H23" s="52">
        <f t="shared" si="2"/>
        <v>0</v>
      </c>
      <c r="I23" s="48">
        <v>0</v>
      </c>
      <c r="J23" s="48">
        <f t="shared" si="4"/>
        <v>0</v>
      </c>
      <c r="K23" s="48">
        <v>0</v>
      </c>
      <c r="L23" s="48">
        <f t="shared" si="3"/>
        <v>0</v>
      </c>
    </row>
    <row r="24" spans="1:12" x14ac:dyDescent="0.25">
      <c r="A24" s="9" t="s">
        <v>27</v>
      </c>
      <c r="B24" s="12" t="s">
        <v>7</v>
      </c>
      <c r="C24" s="88">
        <v>9</v>
      </c>
      <c r="D24" s="7">
        <v>39</v>
      </c>
      <c r="E24" s="28">
        <f t="shared" si="1"/>
        <v>351</v>
      </c>
      <c r="F24" s="56">
        <v>44</v>
      </c>
      <c r="G24" s="133">
        <v>29.9</v>
      </c>
      <c r="H24" s="62">
        <f t="shared" si="2"/>
        <v>1315.6</v>
      </c>
      <c r="I24" s="48">
        <v>44</v>
      </c>
      <c r="J24" s="48">
        <v>44</v>
      </c>
      <c r="K24" s="48">
        <v>25</v>
      </c>
      <c r="L24" s="48">
        <f t="shared" si="3"/>
        <v>19</v>
      </c>
    </row>
    <row r="25" spans="1:12" x14ac:dyDescent="0.25">
      <c r="A25" s="11" t="s">
        <v>28</v>
      </c>
      <c r="B25" s="12" t="s">
        <v>7</v>
      </c>
      <c r="C25" s="88">
        <v>12</v>
      </c>
      <c r="D25" s="7">
        <v>39</v>
      </c>
      <c r="E25" s="28">
        <f t="shared" si="1"/>
        <v>468</v>
      </c>
      <c r="F25" s="56">
        <v>30</v>
      </c>
      <c r="G25" s="118">
        <v>29.9</v>
      </c>
      <c r="H25" s="62">
        <f t="shared" si="2"/>
        <v>897</v>
      </c>
      <c r="I25" s="48">
        <v>12</v>
      </c>
      <c r="J25" s="48">
        <f t="shared" si="4"/>
        <v>41.9</v>
      </c>
      <c r="K25" s="48">
        <v>8</v>
      </c>
      <c r="L25" s="48">
        <f t="shared" si="3"/>
        <v>33.9</v>
      </c>
    </row>
    <row r="26" spans="1:12" x14ac:dyDescent="0.25">
      <c r="A26" s="11" t="s">
        <v>29</v>
      </c>
      <c r="B26" s="12" t="s">
        <v>7</v>
      </c>
      <c r="C26" s="88">
        <v>5</v>
      </c>
      <c r="D26" s="7">
        <v>145</v>
      </c>
      <c r="E26" s="28">
        <f t="shared" si="1"/>
        <v>725</v>
      </c>
      <c r="F26" s="56">
        <v>10</v>
      </c>
      <c r="G26" s="134">
        <v>148.31</v>
      </c>
      <c r="H26" s="62">
        <f t="shared" si="2"/>
        <v>1483.1</v>
      </c>
      <c r="I26" s="48">
        <v>15</v>
      </c>
      <c r="J26" s="48">
        <v>15</v>
      </c>
      <c r="K26" s="48">
        <v>5</v>
      </c>
      <c r="L26" s="48">
        <f t="shared" si="3"/>
        <v>10</v>
      </c>
    </row>
    <row r="27" spans="1:12" x14ac:dyDescent="0.25">
      <c r="A27" s="11" t="s">
        <v>30</v>
      </c>
      <c r="B27" s="6" t="s">
        <v>7</v>
      </c>
      <c r="C27" s="88">
        <v>0</v>
      </c>
      <c r="D27" s="24">
        <v>0</v>
      </c>
      <c r="E27" s="65">
        <f t="shared" si="1"/>
        <v>0</v>
      </c>
      <c r="F27" s="64">
        <v>40</v>
      </c>
      <c r="G27" s="135">
        <v>182.2</v>
      </c>
      <c r="H27" s="62">
        <f t="shared" si="2"/>
        <v>7288</v>
      </c>
      <c r="I27" s="64">
        <v>40</v>
      </c>
      <c r="J27" s="64">
        <v>40</v>
      </c>
      <c r="K27" s="64">
        <v>40</v>
      </c>
      <c r="L27" s="48">
        <f t="shared" si="3"/>
        <v>0</v>
      </c>
    </row>
    <row r="28" spans="1:12" x14ac:dyDescent="0.25">
      <c r="A28" s="13" t="s">
        <v>31</v>
      </c>
      <c r="B28" s="6" t="s">
        <v>7</v>
      </c>
      <c r="C28" s="88">
        <v>0</v>
      </c>
      <c r="D28" s="24">
        <v>0</v>
      </c>
      <c r="E28" s="65">
        <f t="shared" si="1"/>
        <v>0</v>
      </c>
      <c r="F28" s="56"/>
      <c r="G28" s="50">
        <f t="shared" si="6"/>
        <v>0</v>
      </c>
      <c r="H28" s="52">
        <f t="shared" si="2"/>
        <v>0</v>
      </c>
      <c r="I28" s="30"/>
      <c r="J28" s="48">
        <f>G28+I28</f>
        <v>0</v>
      </c>
      <c r="K28" s="48">
        <f t="shared" si="5"/>
        <v>0</v>
      </c>
      <c r="L28" s="48">
        <f t="shared" si="3"/>
        <v>0</v>
      </c>
    </row>
    <row r="29" spans="1:12" x14ac:dyDescent="0.25">
      <c r="A29" s="13" t="s">
        <v>32</v>
      </c>
      <c r="B29" s="6" t="s">
        <v>7</v>
      </c>
      <c r="C29" s="88">
        <v>0</v>
      </c>
      <c r="D29" s="24">
        <v>0</v>
      </c>
      <c r="E29" s="65">
        <f t="shared" si="1"/>
        <v>0</v>
      </c>
      <c r="F29" s="56"/>
      <c r="G29" s="50">
        <f t="shared" si="6"/>
        <v>0</v>
      </c>
      <c r="H29" s="52">
        <f t="shared" si="2"/>
        <v>0</v>
      </c>
      <c r="I29" s="30"/>
      <c r="J29" s="48">
        <f>G29+I29</f>
        <v>0</v>
      </c>
      <c r="K29" s="48">
        <f t="shared" si="5"/>
        <v>0</v>
      </c>
      <c r="L29" s="48">
        <f t="shared" si="3"/>
        <v>0</v>
      </c>
    </row>
    <row r="30" spans="1:12" x14ac:dyDescent="0.25">
      <c r="A30" s="13" t="s">
        <v>33</v>
      </c>
      <c r="B30" s="6" t="s">
        <v>7</v>
      </c>
      <c r="C30" s="88">
        <v>0</v>
      </c>
      <c r="D30" s="24">
        <v>0</v>
      </c>
      <c r="E30" s="65">
        <f t="shared" si="1"/>
        <v>0</v>
      </c>
      <c r="F30" s="56"/>
      <c r="G30" s="50">
        <f t="shared" si="6"/>
        <v>0</v>
      </c>
      <c r="H30" s="52">
        <f t="shared" si="2"/>
        <v>0</v>
      </c>
      <c r="I30" s="30"/>
      <c r="J30" s="48">
        <f t="shared" si="4"/>
        <v>0</v>
      </c>
      <c r="K30" s="48">
        <f>J30-E30</f>
        <v>0</v>
      </c>
      <c r="L30" s="48">
        <f t="shared" si="3"/>
        <v>0</v>
      </c>
    </row>
    <row r="31" spans="1:12" x14ac:dyDescent="0.25">
      <c r="A31" s="13" t="s">
        <v>34</v>
      </c>
      <c r="B31" s="6" t="s">
        <v>7</v>
      </c>
      <c r="C31" s="93">
        <v>0</v>
      </c>
      <c r="D31" s="24">
        <v>0</v>
      </c>
      <c r="E31" s="65">
        <f t="shared" si="1"/>
        <v>0</v>
      </c>
      <c r="F31" s="56"/>
      <c r="G31" s="50">
        <f t="shared" si="6"/>
        <v>0</v>
      </c>
      <c r="H31" s="52">
        <f t="shared" si="2"/>
        <v>0</v>
      </c>
      <c r="I31" s="48">
        <v>680</v>
      </c>
      <c r="J31" s="48">
        <f t="shared" si="4"/>
        <v>680</v>
      </c>
      <c r="K31" s="48">
        <v>0</v>
      </c>
      <c r="L31" s="48">
        <f t="shared" si="3"/>
        <v>680</v>
      </c>
    </row>
    <row r="32" spans="1:12" x14ac:dyDescent="0.25">
      <c r="A32" s="13" t="s">
        <v>35</v>
      </c>
      <c r="B32" s="6" t="s">
        <v>7</v>
      </c>
      <c r="C32" s="94">
        <v>653</v>
      </c>
      <c r="D32" s="7">
        <v>3.84</v>
      </c>
      <c r="E32" s="28">
        <f>+C32*D32</f>
        <v>2507.52</v>
      </c>
      <c r="F32" s="56">
        <v>720</v>
      </c>
      <c r="G32" s="118">
        <v>57.5</v>
      </c>
      <c r="H32" s="119">
        <f t="shared" si="2"/>
        <v>41400</v>
      </c>
      <c r="I32" s="48">
        <v>0</v>
      </c>
      <c r="J32" s="48">
        <f>+F32+I32</f>
        <v>720</v>
      </c>
      <c r="K32" s="48">
        <v>84</v>
      </c>
      <c r="L32" s="48">
        <f t="shared" si="3"/>
        <v>636</v>
      </c>
    </row>
    <row r="33" spans="1:12" x14ac:dyDescent="0.25">
      <c r="A33" s="13" t="s">
        <v>36</v>
      </c>
      <c r="B33" s="6" t="s">
        <v>7</v>
      </c>
      <c r="C33" s="94">
        <v>17</v>
      </c>
      <c r="D33" s="7">
        <v>2.92</v>
      </c>
      <c r="E33" s="28">
        <f t="shared" si="1"/>
        <v>49.64</v>
      </c>
      <c r="F33" s="56">
        <v>300</v>
      </c>
      <c r="G33" s="53">
        <v>40</v>
      </c>
      <c r="H33" s="62">
        <f t="shared" si="2"/>
        <v>12000</v>
      </c>
      <c r="I33" s="48">
        <v>317</v>
      </c>
      <c r="J33" s="48">
        <v>317</v>
      </c>
      <c r="K33" s="48">
        <v>33</v>
      </c>
      <c r="L33" s="48">
        <f t="shared" si="3"/>
        <v>284</v>
      </c>
    </row>
    <row r="34" spans="1:12" x14ac:dyDescent="0.25">
      <c r="A34" s="13" t="s">
        <v>37</v>
      </c>
      <c r="B34" s="6" t="s">
        <v>7</v>
      </c>
      <c r="C34" s="95">
        <v>93</v>
      </c>
      <c r="D34" s="7">
        <v>2.91</v>
      </c>
      <c r="E34" s="28">
        <f t="shared" si="1"/>
        <v>270.63</v>
      </c>
      <c r="F34" s="56"/>
      <c r="G34" s="50">
        <f t="shared" si="6"/>
        <v>0</v>
      </c>
      <c r="H34" s="52">
        <f t="shared" si="2"/>
        <v>0</v>
      </c>
      <c r="I34" s="48">
        <v>93</v>
      </c>
      <c r="J34" s="48">
        <f t="shared" si="4"/>
        <v>93</v>
      </c>
      <c r="K34" s="48">
        <v>47</v>
      </c>
      <c r="L34" s="48">
        <f t="shared" si="3"/>
        <v>46</v>
      </c>
    </row>
    <row r="35" spans="1:12" x14ac:dyDescent="0.25">
      <c r="A35" s="57" t="s">
        <v>38</v>
      </c>
      <c r="B35" s="58" t="s">
        <v>7</v>
      </c>
      <c r="C35" s="96">
        <v>199</v>
      </c>
      <c r="D35" s="68">
        <v>209</v>
      </c>
      <c r="E35" s="59">
        <f t="shared" si="1"/>
        <v>41591</v>
      </c>
      <c r="F35" s="129"/>
      <c r="G35" s="60">
        <v>0</v>
      </c>
      <c r="H35" s="52">
        <f t="shared" si="2"/>
        <v>0</v>
      </c>
      <c r="I35" s="61">
        <v>199</v>
      </c>
      <c r="J35" s="61">
        <f>+F35+I35</f>
        <v>199</v>
      </c>
      <c r="K35" s="61">
        <v>77</v>
      </c>
      <c r="L35" s="48">
        <f t="shared" si="3"/>
        <v>122</v>
      </c>
    </row>
    <row r="36" spans="1:12" x14ac:dyDescent="0.25">
      <c r="A36" s="9" t="s">
        <v>39</v>
      </c>
      <c r="B36" s="6" t="s">
        <v>7</v>
      </c>
      <c r="C36" s="91">
        <v>55</v>
      </c>
      <c r="D36" s="7">
        <v>3.13</v>
      </c>
      <c r="E36" s="28">
        <f t="shared" si="1"/>
        <v>172.15</v>
      </c>
      <c r="F36" s="56"/>
      <c r="G36" s="50">
        <f t="shared" si="6"/>
        <v>0</v>
      </c>
      <c r="H36" s="52">
        <f t="shared" si="2"/>
        <v>0</v>
      </c>
      <c r="I36" s="48">
        <v>55</v>
      </c>
      <c r="J36" s="48">
        <f t="shared" si="4"/>
        <v>55</v>
      </c>
      <c r="K36" s="48">
        <v>5</v>
      </c>
      <c r="L36" s="48">
        <f t="shared" si="3"/>
        <v>50</v>
      </c>
    </row>
    <row r="37" spans="1:12" ht="15.75" x14ac:dyDescent="0.25">
      <c r="A37" s="11" t="s">
        <v>40</v>
      </c>
      <c r="B37" s="6" t="s">
        <v>7</v>
      </c>
      <c r="C37" s="97">
        <v>3669</v>
      </c>
      <c r="D37" s="14">
        <v>2.72</v>
      </c>
      <c r="E37" s="28">
        <f t="shared" si="1"/>
        <v>9979.68</v>
      </c>
      <c r="F37" s="56"/>
      <c r="G37" s="50">
        <f t="shared" si="6"/>
        <v>0</v>
      </c>
      <c r="H37" s="52">
        <f t="shared" si="2"/>
        <v>0</v>
      </c>
      <c r="I37" s="66">
        <v>3669</v>
      </c>
      <c r="J37" s="67">
        <f t="shared" si="4"/>
        <v>3669</v>
      </c>
      <c r="K37" s="48">
        <v>0</v>
      </c>
      <c r="L37" s="48">
        <f t="shared" si="3"/>
        <v>3669</v>
      </c>
    </row>
    <row r="38" spans="1:12" x14ac:dyDescent="0.25">
      <c r="A38" s="11" t="s">
        <v>41</v>
      </c>
      <c r="B38" s="6" t="s">
        <v>7</v>
      </c>
      <c r="C38" s="93"/>
      <c r="D38" s="7">
        <v>0</v>
      </c>
      <c r="E38" s="28">
        <f t="shared" si="1"/>
        <v>0</v>
      </c>
      <c r="F38" s="56"/>
      <c r="G38" s="50">
        <f t="shared" si="6"/>
        <v>0</v>
      </c>
      <c r="H38" s="52">
        <f t="shared" si="2"/>
        <v>0</v>
      </c>
      <c r="I38" s="48"/>
      <c r="J38" s="48">
        <v>0</v>
      </c>
      <c r="K38" s="48">
        <f t="shared" si="5"/>
        <v>0</v>
      </c>
      <c r="L38" s="48">
        <f t="shared" si="3"/>
        <v>0</v>
      </c>
    </row>
    <row r="39" spans="1:12" x14ac:dyDescent="0.25">
      <c r="A39" s="11" t="s">
        <v>42</v>
      </c>
      <c r="B39" s="12" t="s">
        <v>7</v>
      </c>
      <c r="C39" s="88"/>
      <c r="D39" s="7">
        <v>0</v>
      </c>
      <c r="E39" s="28">
        <f t="shared" si="1"/>
        <v>0</v>
      </c>
      <c r="F39" s="56">
        <v>10</v>
      </c>
      <c r="G39" s="53">
        <v>3450</v>
      </c>
      <c r="H39" s="62">
        <f t="shared" si="2"/>
        <v>34500</v>
      </c>
      <c r="I39" s="48"/>
      <c r="J39" s="48">
        <v>10</v>
      </c>
      <c r="K39" s="48">
        <v>10</v>
      </c>
      <c r="L39" s="48">
        <f t="shared" si="3"/>
        <v>0</v>
      </c>
    </row>
    <row r="40" spans="1:12" x14ac:dyDescent="0.25">
      <c r="A40" s="11" t="s">
        <v>264</v>
      </c>
      <c r="B40" s="140" t="s">
        <v>7</v>
      </c>
      <c r="C40" s="88">
        <v>0</v>
      </c>
      <c r="D40" s="14">
        <v>83.78</v>
      </c>
      <c r="E40" s="38">
        <f t="shared" si="1"/>
        <v>0</v>
      </c>
      <c r="F40" s="130">
        <v>17</v>
      </c>
      <c r="G40" s="141">
        <v>83.78</v>
      </c>
      <c r="H40" s="62">
        <f t="shared" si="2"/>
        <v>1424.26</v>
      </c>
      <c r="I40" s="78">
        <v>17</v>
      </c>
      <c r="J40" s="78">
        <v>17</v>
      </c>
      <c r="K40" s="78">
        <v>0</v>
      </c>
      <c r="L40" s="78">
        <f t="shared" si="3"/>
        <v>17</v>
      </c>
    </row>
    <row r="41" spans="1:12" x14ac:dyDescent="0.25">
      <c r="A41" s="15" t="s">
        <v>43</v>
      </c>
      <c r="B41" s="22" t="s">
        <v>7</v>
      </c>
      <c r="C41" s="91">
        <v>0</v>
      </c>
      <c r="D41" s="14">
        <v>84.99</v>
      </c>
      <c r="E41" s="38">
        <f t="shared" si="1"/>
        <v>0</v>
      </c>
      <c r="F41" s="130">
        <v>60</v>
      </c>
      <c r="G41" s="141">
        <v>92.37</v>
      </c>
      <c r="H41" s="142">
        <f t="shared" si="2"/>
        <v>5542.2000000000007</v>
      </c>
      <c r="I41" s="78">
        <v>0</v>
      </c>
      <c r="J41" s="78">
        <v>60</v>
      </c>
      <c r="K41" s="78">
        <v>0</v>
      </c>
      <c r="L41" s="78">
        <f t="shared" si="3"/>
        <v>60</v>
      </c>
    </row>
    <row r="42" spans="1:12" x14ac:dyDescent="0.25">
      <c r="A42" s="16" t="s">
        <v>44</v>
      </c>
      <c r="B42" s="22" t="s">
        <v>7</v>
      </c>
      <c r="C42" s="88">
        <v>39</v>
      </c>
      <c r="D42" s="14">
        <v>83.78</v>
      </c>
      <c r="E42" s="38">
        <f t="shared" si="1"/>
        <v>3267.42</v>
      </c>
      <c r="F42" s="130">
        <v>19</v>
      </c>
      <c r="G42" s="141">
        <v>82.2</v>
      </c>
      <c r="H42" s="142">
        <f t="shared" si="2"/>
        <v>1561.8</v>
      </c>
      <c r="I42" s="78">
        <v>47</v>
      </c>
      <c r="J42" s="78">
        <v>66</v>
      </c>
      <c r="K42" s="78">
        <v>19</v>
      </c>
      <c r="L42" s="78">
        <f t="shared" si="3"/>
        <v>47</v>
      </c>
    </row>
    <row r="43" spans="1:12" x14ac:dyDescent="0.25">
      <c r="A43" s="16" t="s">
        <v>45</v>
      </c>
      <c r="B43" s="22" t="s">
        <v>7</v>
      </c>
      <c r="C43" s="88">
        <v>44</v>
      </c>
      <c r="D43" s="14">
        <v>104</v>
      </c>
      <c r="E43" s="38">
        <f t="shared" si="1"/>
        <v>4576</v>
      </c>
      <c r="F43" s="130">
        <v>25</v>
      </c>
      <c r="G43" s="141">
        <v>105.08</v>
      </c>
      <c r="H43" s="77">
        <f t="shared" si="2"/>
        <v>2627</v>
      </c>
      <c r="I43" s="144">
        <v>44</v>
      </c>
      <c r="J43" s="143">
        <v>110</v>
      </c>
      <c r="K43" s="144">
        <v>0</v>
      </c>
      <c r="L43" s="78">
        <f t="shared" si="3"/>
        <v>110</v>
      </c>
    </row>
    <row r="44" spans="1:12" x14ac:dyDescent="0.25">
      <c r="A44" s="15" t="s">
        <v>46</v>
      </c>
      <c r="B44" s="22" t="s">
        <v>7</v>
      </c>
      <c r="C44" s="91">
        <v>80</v>
      </c>
      <c r="D44" s="14">
        <v>157</v>
      </c>
      <c r="E44" s="38">
        <f t="shared" si="1"/>
        <v>12560</v>
      </c>
      <c r="F44" s="130"/>
      <c r="G44" s="76">
        <f t="shared" si="6"/>
        <v>0</v>
      </c>
      <c r="H44" s="77">
        <f t="shared" si="2"/>
        <v>0</v>
      </c>
      <c r="I44" s="78">
        <v>80</v>
      </c>
      <c r="J44" s="78">
        <v>55</v>
      </c>
      <c r="K44" s="78">
        <v>41</v>
      </c>
      <c r="L44" s="78">
        <f t="shared" si="3"/>
        <v>14</v>
      </c>
    </row>
    <row r="45" spans="1:12" x14ac:dyDescent="0.25">
      <c r="A45" s="11" t="s">
        <v>47</v>
      </c>
      <c r="B45" s="6" t="s">
        <v>7</v>
      </c>
      <c r="C45" s="88">
        <v>8</v>
      </c>
      <c r="D45" s="7">
        <v>3079.8</v>
      </c>
      <c r="E45" s="28">
        <f t="shared" si="1"/>
        <v>24638.400000000001</v>
      </c>
      <c r="F45" s="56"/>
      <c r="G45" s="50">
        <f t="shared" si="6"/>
        <v>0</v>
      </c>
      <c r="H45" s="52">
        <f t="shared" si="2"/>
        <v>0</v>
      </c>
      <c r="I45" s="48"/>
      <c r="J45" s="48">
        <v>8</v>
      </c>
      <c r="K45" s="48">
        <v>0</v>
      </c>
      <c r="L45" s="48">
        <f t="shared" si="3"/>
        <v>8</v>
      </c>
    </row>
    <row r="46" spans="1:12" x14ac:dyDescent="0.25">
      <c r="A46" s="9" t="s">
        <v>48</v>
      </c>
      <c r="B46" s="6" t="s">
        <v>7</v>
      </c>
      <c r="C46" s="91">
        <v>0</v>
      </c>
      <c r="D46" s="7">
        <v>0</v>
      </c>
      <c r="E46" s="28">
        <f t="shared" si="1"/>
        <v>0</v>
      </c>
      <c r="F46" s="56">
        <v>120</v>
      </c>
      <c r="G46" s="53">
        <v>154.46</v>
      </c>
      <c r="H46" s="62">
        <f t="shared" si="2"/>
        <v>18535.2</v>
      </c>
      <c r="I46" s="48"/>
      <c r="J46" s="48">
        <v>120</v>
      </c>
      <c r="K46" s="48">
        <v>12</v>
      </c>
      <c r="L46" s="48">
        <f t="shared" si="3"/>
        <v>108</v>
      </c>
    </row>
    <row r="47" spans="1:12" x14ac:dyDescent="0.25">
      <c r="A47" s="9" t="s">
        <v>49</v>
      </c>
      <c r="B47" s="6" t="s">
        <v>7</v>
      </c>
      <c r="C47" s="89">
        <v>350</v>
      </c>
      <c r="D47" s="54">
        <v>6.6</v>
      </c>
      <c r="E47" s="28">
        <f t="shared" si="1"/>
        <v>2310</v>
      </c>
      <c r="F47" s="56"/>
      <c r="G47" s="50">
        <f t="shared" si="6"/>
        <v>0</v>
      </c>
      <c r="H47" s="52">
        <f t="shared" si="2"/>
        <v>0</v>
      </c>
      <c r="I47" s="48">
        <v>350</v>
      </c>
      <c r="J47" s="48">
        <v>350</v>
      </c>
      <c r="K47" s="48">
        <v>12</v>
      </c>
      <c r="L47" s="48">
        <f t="shared" si="3"/>
        <v>338</v>
      </c>
    </row>
    <row r="48" spans="1:12" x14ac:dyDescent="0.25">
      <c r="A48" s="11" t="s">
        <v>50</v>
      </c>
      <c r="B48" s="6" t="s">
        <v>7</v>
      </c>
      <c r="C48" s="89">
        <v>6</v>
      </c>
      <c r="D48" s="55">
        <v>29.8</v>
      </c>
      <c r="E48" s="28">
        <f t="shared" si="1"/>
        <v>178.8</v>
      </c>
      <c r="F48" s="56"/>
      <c r="G48" s="50">
        <f t="shared" si="6"/>
        <v>0</v>
      </c>
      <c r="H48" s="52">
        <f t="shared" si="2"/>
        <v>0</v>
      </c>
      <c r="I48" s="48">
        <v>6</v>
      </c>
      <c r="J48" s="48">
        <f t="shared" si="4"/>
        <v>6</v>
      </c>
      <c r="K48" s="48">
        <v>4</v>
      </c>
      <c r="L48" s="48">
        <f t="shared" si="3"/>
        <v>2</v>
      </c>
    </row>
    <row r="49" spans="1:12" x14ac:dyDescent="0.25">
      <c r="A49" s="11" t="s">
        <v>51</v>
      </c>
      <c r="B49" s="8" t="s">
        <v>7</v>
      </c>
      <c r="C49" s="88">
        <v>0</v>
      </c>
      <c r="D49" s="7">
        <v>24.78</v>
      </c>
      <c r="E49" s="28">
        <f t="shared" si="1"/>
        <v>0</v>
      </c>
      <c r="F49" s="56"/>
      <c r="G49" s="50">
        <f t="shared" si="6"/>
        <v>0</v>
      </c>
      <c r="H49" s="52">
        <f t="shared" si="2"/>
        <v>0</v>
      </c>
      <c r="I49" s="48">
        <v>0</v>
      </c>
      <c r="J49" s="48">
        <f t="shared" si="4"/>
        <v>0</v>
      </c>
      <c r="K49" s="48">
        <v>0</v>
      </c>
      <c r="L49" s="48">
        <f t="shared" si="3"/>
        <v>0</v>
      </c>
    </row>
    <row r="50" spans="1:12" x14ac:dyDescent="0.25">
      <c r="A50" s="11" t="s">
        <v>52</v>
      </c>
      <c r="B50" s="8" t="s">
        <v>7</v>
      </c>
      <c r="C50" s="88">
        <v>15</v>
      </c>
      <c r="D50" s="7">
        <v>223.02</v>
      </c>
      <c r="E50" s="28">
        <f t="shared" si="1"/>
        <v>3345.3</v>
      </c>
      <c r="F50" s="56"/>
      <c r="G50" s="50">
        <f t="shared" si="6"/>
        <v>0</v>
      </c>
      <c r="H50" s="52">
        <f t="shared" si="2"/>
        <v>0</v>
      </c>
      <c r="I50" s="48">
        <v>15</v>
      </c>
      <c r="J50" s="48">
        <f t="shared" si="4"/>
        <v>15</v>
      </c>
      <c r="K50" s="48">
        <v>0</v>
      </c>
      <c r="L50" s="48">
        <f t="shared" si="3"/>
        <v>15</v>
      </c>
    </row>
    <row r="51" spans="1:12" x14ac:dyDescent="0.25">
      <c r="A51" s="11" t="s">
        <v>53</v>
      </c>
      <c r="B51" s="6" t="s">
        <v>7</v>
      </c>
      <c r="C51" s="91">
        <v>0</v>
      </c>
      <c r="D51" s="7">
        <v>0</v>
      </c>
      <c r="E51" s="28">
        <f t="shared" si="1"/>
        <v>0</v>
      </c>
      <c r="F51" s="56"/>
      <c r="G51" s="50">
        <f t="shared" si="6"/>
        <v>0</v>
      </c>
      <c r="H51" s="52">
        <f t="shared" si="2"/>
        <v>0</v>
      </c>
      <c r="I51" s="48">
        <v>0</v>
      </c>
      <c r="J51" s="48">
        <f t="shared" si="4"/>
        <v>0</v>
      </c>
      <c r="K51" s="48">
        <f t="shared" si="5"/>
        <v>0</v>
      </c>
      <c r="L51" s="48">
        <f t="shared" si="3"/>
        <v>0</v>
      </c>
    </row>
    <row r="52" spans="1:12" x14ac:dyDescent="0.25">
      <c r="A52" s="9" t="s">
        <v>54</v>
      </c>
      <c r="B52" s="6" t="s">
        <v>7</v>
      </c>
      <c r="C52" s="91">
        <v>4</v>
      </c>
      <c r="D52" s="7">
        <v>25</v>
      </c>
      <c r="E52" s="28">
        <f t="shared" si="1"/>
        <v>100</v>
      </c>
      <c r="F52" s="56"/>
      <c r="G52" s="50">
        <f t="shared" si="6"/>
        <v>0</v>
      </c>
      <c r="H52" s="52">
        <f t="shared" si="2"/>
        <v>0</v>
      </c>
      <c r="I52" s="48">
        <v>4</v>
      </c>
      <c r="J52" s="48">
        <f t="shared" si="4"/>
        <v>4</v>
      </c>
      <c r="K52" s="48">
        <v>0</v>
      </c>
      <c r="L52" s="48">
        <f t="shared" si="3"/>
        <v>4</v>
      </c>
    </row>
    <row r="53" spans="1:12" x14ac:dyDescent="0.25">
      <c r="A53" s="9" t="s">
        <v>55</v>
      </c>
      <c r="B53" s="6" t="s">
        <v>7</v>
      </c>
      <c r="C53" s="91">
        <v>3</v>
      </c>
      <c r="D53" s="7">
        <v>130</v>
      </c>
      <c r="E53" s="28">
        <f t="shared" si="1"/>
        <v>390</v>
      </c>
      <c r="F53" s="56">
        <v>6</v>
      </c>
      <c r="G53" s="53">
        <v>119.49</v>
      </c>
      <c r="H53" s="62">
        <f t="shared" si="2"/>
        <v>716.93999999999994</v>
      </c>
      <c r="I53" s="48">
        <v>3</v>
      </c>
      <c r="J53" s="48">
        <v>9</v>
      </c>
      <c r="K53" s="48">
        <v>0</v>
      </c>
      <c r="L53" s="48">
        <f t="shared" si="3"/>
        <v>9</v>
      </c>
    </row>
    <row r="54" spans="1:12" ht="18.75" customHeight="1" x14ac:dyDescent="0.25">
      <c r="A54" s="11" t="s">
        <v>56</v>
      </c>
      <c r="B54" s="6" t="s">
        <v>7</v>
      </c>
      <c r="C54" s="88">
        <v>22</v>
      </c>
      <c r="D54" s="7">
        <v>25.2</v>
      </c>
      <c r="E54" s="28">
        <f t="shared" si="1"/>
        <v>554.4</v>
      </c>
      <c r="F54" s="56"/>
      <c r="G54" s="50">
        <v>0</v>
      </c>
      <c r="H54" s="52">
        <f t="shared" si="2"/>
        <v>0</v>
      </c>
      <c r="I54" s="48">
        <v>22</v>
      </c>
      <c r="J54" s="48">
        <f t="shared" si="4"/>
        <v>22</v>
      </c>
      <c r="K54" s="48">
        <v>0</v>
      </c>
      <c r="L54" s="48">
        <f t="shared" si="3"/>
        <v>22</v>
      </c>
    </row>
    <row r="55" spans="1:12" ht="21.75" customHeight="1" x14ac:dyDescent="0.25">
      <c r="A55" s="11" t="s">
        <v>57</v>
      </c>
      <c r="B55" s="6" t="s">
        <v>7</v>
      </c>
      <c r="C55" s="88">
        <v>19</v>
      </c>
      <c r="D55" s="7">
        <v>1770</v>
      </c>
      <c r="E55" s="28">
        <f t="shared" si="1"/>
        <v>33630</v>
      </c>
      <c r="F55" s="56"/>
      <c r="G55" s="50">
        <v>0</v>
      </c>
      <c r="H55" s="52">
        <f t="shared" si="2"/>
        <v>0</v>
      </c>
      <c r="I55" s="48">
        <v>19</v>
      </c>
      <c r="J55" s="48">
        <f t="shared" si="4"/>
        <v>19</v>
      </c>
      <c r="K55" s="48">
        <v>0</v>
      </c>
      <c r="L55" s="48">
        <f t="shared" si="3"/>
        <v>19</v>
      </c>
    </row>
    <row r="56" spans="1:12" x14ac:dyDescent="0.25">
      <c r="A56" s="75" t="s">
        <v>58</v>
      </c>
      <c r="B56" s="58" t="s">
        <v>7</v>
      </c>
      <c r="C56" s="96">
        <v>623</v>
      </c>
      <c r="D56" s="70">
        <v>64</v>
      </c>
      <c r="E56" s="59">
        <f t="shared" si="1"/>
        <v>39872</v>
      </c>
      <c r="F56" s="129"/>
      <c r="G56" s="60">
        <f t="shared" si="6"/>
        <v>0</v>
      </c>
      <c r="H56" s="74">
        <f t="shared" si="2"/>
        <v>0</v>
      </c>
      <c r="I56" s="61">
        <v>623</v>
      </c>
      <c r="J56" s="61">
        <f t="shared" si="4"/>
        <v>623</v>
      </c>
      <c r="K56" s="61">
        <v>104</v>
      </c>
      <c r="L56" s="48">
        <f t="shared" si="3"/>
        <v>519</v>
      </c>
    </row>
    <row r="57" spans="1:12" x14ac:dyDescent="0.25">
      <c r="A57" s="9" t="s">
        <v>59</v>
      </c>
      <c r="B57" s="6" t="s">
        <v>7</v>
      </c>
      <c r="C57" s="91">
        <v>0</v>
      </c>
      <c r="D57" s="7">
        <v>41.49</v>
      </c>
      <c r="E57" s="28">
        <f t="shared" si="1"/>
        <v>0</v>
      </c>
      <c r="F57" s="56">
        <v>0</v>
      </c>
      <c r="G57" s="50">
        <f t="shared" si="6"/>
        <v>0</v>
      </c>
      <c r="H57" s="52">
        <f t="shared" si="2"/>
        <v>0</v>
      </c>
      <c r="I57" s="48">
        <v>0</v>
      </c>
      <c r="J57" s="48">
        <f t="shared" si="4"/>
        <v>0</v>
      </c>
      <c r="K57" s="48">
        <f t="shared" si="5"/>
        <v>0</v>
      </c>
      <c r="L57" s="48">
        <f t="shared" si="3"/>
        <v>0</v>
      </c>
    </row>
    <row r="58" spans="1:12" x14ac:dyDescent="0.25">
      <c r="A58" s="9" t="s">
        <v>60</v>
      </c>
      <c r="B58" s="6" t="s">
        <v>7</v>
      </c>
      <c r="C58" s="91">
        <v>90</v>
      </c>
      <c r="D58" s="7">
        <v>12.98</v>
      </c>
      <c r="E58" s="28">
        <f t="shared" si="1"/>
        <v>1168.2</v>
      </c>
      <c r="F58" s="56"/>
      <c r="G58" s="50">
        <f t="shared" si="6"/>
        <v>0</v>
      </c>
      <c r="H58" s="52">
        <f t="shared" si="2"/>
        <v>0</v>
      </c>
      <c r="I58" s="48">
        <v>90</v>
      </c>
      <c r="J58" s="48">
        <f t="shared" si="4"/>
        <v>90</v>
      </c>
      <c r="K58" s="48">
        <v>8</v>
      </c>
      <c r="L58" s="48">
        <f t="shared" si="3"/>
        <v>82</v>
      </c>
    </row>
    <row r="59" spans="1:12" x14ac:dyDescent="0.25">
      <c r="A59" s="9" t="s">
        <v>61</v>
      </c>
      <c r="B59" s="6" t="s">
        <v>7</v>
      </c>
      <c r="C59" s="91">
        <v>8</v>
      </c>
      <c r="D59" s="7">
        <v>21.24</v>
      </c>
      <c r="E59" s="28">
        <f t="shared" si="1"/>
        <v>169.92</v>
      </c>
      <c r="F59" s="56"/>
      <c r="G59" s="50">
        <f t="shared" si="6"/>
        <v>0</v>
      </c>
      <c r="H59" s="52">
        <f t="shared" si="2"/>
        <v>0</v>
      </c>
      <c r="I59" s="69">
        <v>8</v>
      </c>
      <c r="J59" s="48">
        <f t="shared" si="4"/>
        <v>8</v>
      </c>
      <c r="K59" s="48">
        <v>4</v>
      </c>
      <c r="L59" s="48">
        <f t="shared" si="3"/>
        <v>4</v>
      </c>
    </row>
    <row r="60" spans="1:12" x14ac:dyDescent="0.25">
      <c r="A60" s="9" t="s">
        <v>62</v>
      </c>
      <c r="B60" s="6" t="s">
        <v>7</v>
      </c>
      <c r="C60" s="91">
        <v>2</v>
      </c>
      <c r="D60" s="7">
        <v>16.399999999999999</v>
      </c>
      <c r="E60" s="28">
        <f t="shared" si="1"/>
        <v>32.799999999999997</v>
      </c>
      <c r="F60" s="56"/>
      <c r="G60" s="50">
        <f t="shared" si="6"/>
        <v>0</v>
      </c>
      <c r="H60" s="52">
        <f t="shared" si="2"/>
        <v>0</v>
      </c>
      <c r="I60" s="48">
        <v>2</v>
      </c>
      <c r="J60" s="48">
        <f t="shared" si="4"/>
        <v>2</v>
      </c>
      <c r="K60" s="48">
        <v>2</v>
      </c>
      <c r="L60" s="48">
        <f t="shared" si="3"/>
        <v>0</v>
      </c>
    </row>
    <row r="61" spans="1:12" x14ac:dyDescent="0.25">
      <c r="A61" s="9" t="s">
        <v>63</v>
      </c>
      <c r="B61" s="6" t="s">
        <v>7</v>
      </c>
      <c r="C61" s="91">
        <v>11</v>
      </c>
      <c r="D61" s="7">
        <v>16.399999999999999</v>
      </c>
      <c r="E61" s="28">
        <f t="shared" si="1"/>
        <v>180.39999999999998</v>
      </c>
      <c r="F61" s="56"/>
      <c r="G61" s="50">
        <f t="shared" si="6"/>
        <v>0</v>
      </c>
      <c r="H61" s="52">
        <f t="shared" si="2"/>
        <v>0</v>
      </c>
      <c r="I61" s="48">
        <v>11</v>
      </c>
      <c r="J61" s="48">
        <f t="shared" si="4"/>
        <v>11</v>
      </c>
      <c r="K61" s="48">
        <v>4</v>
      </c>
      <c r="L61" s="48">
        <f t="shared" si="3"/>
        <v>7</v>
      </c>
    </row>
    <row r="62" spans="1:12" x14ac:dyDescent="0.25">
      <c r="A62" s="11" t="s">
        <v>64</v>
      </c>
      <c r="B62" s="6" t="s">
        <v>7</v>
      </c>
      <c r="C62" s="87">
        <v>71</v>
      </c>
      <c r="D62" s="7">
        <v>69.52</v>
      </c>
      <c r="E62" s="28">
        <f t="shared" si="1"/>
        <v>4935.92</v>
      </c>
      <c r="F62" s="56"/>
      <c r="G62" s="50">
        <f t="shared" si="6"/>
        <v>0</v>
      </c>
      <c r="H62" s="52">
        <f t="shared" si="2"/>
        <v>0</v>
      </c>
      <c r="I62" s="48">
        <v>71</v>
      </c>
      <c r="J62" s="48">
        <f t="shared" si="4"/>
        <v>71</v>
      </c>
      <c r="K62" s="48">
        <v>1</v>
      </c>
      <c r="L62" s="48">
        <f t="shared" si="3"/>
        <v>70</v>
      </c>
    </row>
    <row r="63" spans="1:12" x14ac:dyDescent="0.25">
      <c r="A63" s="40" t="s">
        <v>65</v>
      </c>
      <c r="B63" s="6" t="s">
        <v>7</v>
      </c>
      <c r="C63" s="92">
        <v>34</v>
      </c>
      <c r="D63" s="7">
        <v>22.5</v>
      </c>
      <c r="E63" s="28">
        <f t="shared" si="1"/>
        <v>765</v>
      </c>
      <c r="F63" s="56"/>
      <c r="G63" s="50">
        <f t="shared" si="6"/>
        <v>0</v>
      </c>
      <c r="H63" s="52">
        <f t="shared" si="2"/>
        <v>0</v>
      </c>
      <c r="I63" s="48">
        <v>34</v>
      </c>
      <c r="J63" s="48">
        <f t="shared" si="4"/>
        <v>34</v>
      </c>
      <c r="K63" s="48">
        <v>0</v>
      </c>
      <c r="L63" s="48">
        <f t="shared" si="3"/>
        <v>34</v>
      </c>
    </row>
    <row r="64" spans="1:12" x14ac:dyDescent="0.25">
      <c r="A64" s="10" t="s">
        <v>66</v>
      </c>
      <c r="B64" s="6" t="s">
        <v>7</v>
      </c>
      <c r="C64" s="98">
        <v>353</v>
      </c>
      <c r="D64" s="7">
        <v>22.5</v>
      </c>
      <c r="E64" s="28">
        <f t="shared" si="1"/>
        <v>7942.5</v>
      </c>
      <c r="F64" s="56"/>
      <c r="G64" s="50">
        <f t="shared" si="6"/>
        <v>0</v>
      </c>
      <c r="H64" s="52">
        <f t="shared" si="2"/>
        <v>0</v>
      </c>
      <c r="I64" s="48">
        <v>353</v>
      </c>
      <c r="J64" s="48">
        <f t="shared" si="4"/>
        <v>353</v>
      </c>
      <c r="K64" s="48">
        <v>47</v>
      </c>
      <c r="L64" s="48">
        <f t="shared" si="3"/>
        <v>306</v>
      </c>
    </row>
    <row r="65" spans="1:12" x14ac:dyDescent="0.25">
      <c r="A65" s="17" t="s">
        <v>67</v>
      </c>
      <c r="B65" s="6" t="s">
        <v>7</v>
      </c>
      <c r="C65" s="92">
        <v>202</v>
      </c>
      <c r="D65" s="7">
        <v>8.25</v>
      </c>
      <c r="E65" s="28">
        <f t="shared" si="1"/>
        <v>1666.5</v>
      </c>
      <c r="F65" s="56">
        <v>0</v>
      </c>
      <c r="G65" s="50">
        <f t="shared" si="6"/>
        <v>0</v>
      </c>
      <c r="H65" s="52">
        <f t="shared" si="2"/>
        <v>0</v>
      </c>
      <c r="I65" s="48">
        <v>202</v>
      </c>
      <c r="J65" s="48">
        <f t="shared" si="4"/>
        <v>202</v>
      </c>
      <c r="K65" s="48">
        <v>23</v>
      </c>
      <c r="L65" s="48">
        <f t="shared" si="3"/>
        <v>179</v>
      </c>
    </row>
    <row r="66" spans="1:12" x14ac:dyDescent="0.25">
      <c r="A66" s="17" t="s">
        <v>68</v>
      </c>
      <c r="B66" s="6" t="s">
        <v>7</v>
      </c>
      <c r="C66" s="92">
        <v>22</v>
      </c>
      <c r="D66" s="7">
        <v>11.89</v>
      </c>
      <c r="E66" s="28">
        <f t="shared" si="1"/>
        <v>261.58000000000004</v>
      </c>
      <c r="F66" s="56"/>
      <c r="G66" s="50">
        <f t="shared" si="6"/>
        <v>0</v>
      </c>
      <c r="H66" s="52">
        <f t="shared" si="2"/>
        <v>0</v>
      </c>
      <c r="I66" s="48">
        <v>22</v>
      </c>
      <c r="J66" s="48">
        <f t="shared" si="4"/>
        <v>22</v>
      </c>
      <c r="K66" s="48">
        <v>9</v>
      </c>
      <c r="L66" s="48">
        <f t="shared" si="3"/>
        <v>13</v>
      </c>
    </row>
    <row r="67" spans="1:12" x14ac:dyDescent="0.25">
      <c r="A67" s="11" t="s">
        <v>69</v>
      </c>
      <c r="B67" s="6" t="s">
        <v>7</v>
      </c>
      <c r="C67" s="88">
        <v>30</v>
      </c>
      <c r="D67" s="18">
        <v>31.86</v>
      </c>
      <c r="E67" s="28">
        <f t="shared" si="1"/>
        <v>955.8</v>
      </c>
      <c r="F67" s="56"/>
      <c r="G67" s="50">
        <f t="shared" si="6"/>
        <v>0</v>
      </c>
      <c r="H67" s="52">
        <f t="shared" si="2"/>
        <v>0</v>
      </c>
      <c r="I67" s="48">
        <v>30</v>
      </c>
      <c r="J67" s="48">
        <f t="shared" si="4"/>
        <v>30</v>
      </c>
      <c r="K67" s="48">
        <v>2</v>
      </c>
      <c r="L67" s="48">
        <f t="shared" si="3"/>
        <v>28</v>
      </c>
    </row>
    <row r="68" spans="1:12" x14ac:dyDescent="0.25">
      <c r="A68" s="15" t="s">
        <v>70</v>
      </c>
      <c r="B68" s="6" t="s">
        <v>7</v>
      </c>
      <c r="C68" s="91">
        <v>45</v>
      </c>
      <c r="D68" s="7">
        <v>36.58</v>
      </c>
      <c r="E68" s="28">
        <f t="shared" si="1"/>
        <v>1646.1</v>
      </c>
      <c r="F68" s="56"/>
      <c r="G68" s="50">
        <f t="shared" si="6"/>
        <v>0</v>
      </c>
      <c r="H68" s="52">
        <f t="shared" si="2"/>
        <v>0</v>
      </c>
      <c r="I68" s="48">
        <v>45</v>
      </c>
      <c r="J68" s="48">
        <f t="shared" si="4"/>
        <v>45</v>
      </c>
      <c r="K68" s="48">
        <v>2</v>
      </c>
      <c r="L68" s="48">
        <f t="shared" si="3"/>
        <v>43</v>
      </c>
    </row>
    <row r="69" spans="1:12" x14ac:dyDescent="0.25">
      <c r="A69" s="11" t="s">
        <v>71</v>
      </c>
      <c r="B69" s="6" t="s">
        <v>7</v>
      </c>
      <c r="C69" s="88">
        <v>46</v>
      </c>
      <c r="D69" s="19">
        <v>8.85</v>
      </c>
      <c r="E69" s="28">
        <f t="shared" si="1"/>
        <v>407.09999999999997</v>
      </c>
      <c r="F69" s="56"/>
      <c r="G69" s="50">
        <f t="shared" si="6"/>
        <v>0</v>
      </c>
      <c r="H69" s="52">
        <f t="shared" si="2"/>
        <v>0</v>
      </c>
      <c r="I69" s="48">
        <v>46</v>
      </c>
      <c r="J69" s="48">
        <f t="shared" si="4"/>
        <v>46</v>
      </c>
      <c r="K69" s="48">
        <v>46</v>
      </c>
      <c r="L69" s="48">
        <f t="shared" si="3"/>
        <v>0</v>
      </c>
    </row>
    <row r="70" spans="1:12" x14ac:dyDescent="0.25">
      <c r="A70" s="11" t="s">
        <v>72</v>
      </c>
      <c r="B70" s="6" t="s">
        <v>7</v>
      </c>
      <c r="C70" s="88">
        <v>25</v>
      </c>
      <c r="D70" s="7">
        <v>29.5</v>
      </c>
      <c r="E70" s="28">
        <f t="shared" si="1"/>
        <v>737.5</v>
      </c>
      <c r="F70" s="56"/>
      <c r="G70" s="50">
        <f t="shared" si="6"/>
        <v>0</v>
      </c>
      <c r="H70" s="52">
        <f t="shared" si="2"/>
        <v>0</v>
      </c>
      <c r="I70" s="48">
        <v>25</v>
      </c>
      <c r="J70" s="48">
        <f t="shared" si="4"/>
        <v>25</v>
      </c>
      <c r="K70" s="48">
        <v>25</v>
      </c>
      <c r="L70" s="48">
        <f t="shared" si="3"/>
        <v>0</v>
      </c>
    </row>
    <row r="71" spans="1:12" x14ac:dyDescent="0.25">
      <c r="A71" s="13" t="s">
        <v>73</v>
      </c>
      <c r="B71" s="6" t="s">
        <v>7</v>
      </c>
      <c r="C71" s="93">
        <v>0</v>
      </c>
      <c r="D71" s="7">
        <v>63.65</v>
      </c>
      <c r="E71" s="28">
        <f t="shared" ref="E71:E139" si="7">+C71*D71</f>
        <v>0</v>
      </c>
      <c r="F71" s="56"/>
      <c r="G71" s="50">
        <f t="shared" si="6"/>
        <v>0</v>
      </c>
      <c r="H71" s="52">
        <f t="shared" ref="H71:H140" si="8">+F71*G71</f>
        <v>0</v>
      </c>
      <c r="I71" s="48">
        <v>5468</v>
      </c>
      <c r="J71" s="48">
        <f>G71+I71</f>
        <v>5468</v>
      </c>
      <c r="K71" s="48">
        <v>0</v>
      </c>
      <c r="L71" s="48">
        <f t="shared" ref="L71:L135" si="9">J71-K71</f>
        <v>5468</v>
      </c>
    </row>
    <row r="72" spans="1:12" x14ac:dyDescent="0.25">
      <c r="A72" s="41" t="s">
        <v>74</v>
      </c>
      <c r="B72" s="6" t="s">
        <v>75</v>
      </c>
      <c r="C72" s="99">
        <v>15</v>
      </c>
      <c r="D72" s="20">
        <v>274</v>
      </c>
      <c r="E72" s="28">
        <f t="shared" si="7"/>
        <v>4110</v>
      </c>
      <c r="F72" s="56"/>
      <c r="G72" s="50">
        <f t="shared" si="6"/>
        <v>0</v>
      </c>
      <c r="H72" s="52">
        <f t="shared" si="8"/>
        <v>0</v>
      </c>
      <c r="I72" s="48">
        <v>15</v>
      </c>
      <c r="J72" s="48">
        <f>G72+I72</f>
        <v>15</v>
      </c>
      <c r="K72" s="48">
        <v>0</v>
      </c>
      <c r="L72" s="48">
        <f t="shared" si="9"/>
        <v>15</v>
      </c>
    </row>
    <row r="73" spans="1:12" x14ac:dyDescent="0.25">
      <c r="A73" s="11" t="s">
        <v>76</v>
      </c>
      <c r="B73" s="6" t="s">
        <v>7</v>
      </c>
      <c r="C73" s="90">
        <v>8</v>
      </c>
      <c r="D73" s="7">
        <v>58</v>
      </c>
      <c r="E73" s="28">
        <f t="shared" si="7"/>
        <v>464</v>
      </c>
      <c r="F73" s="56"/>
      <c r="G73" s="50">
        <f t="shared" si="6"/>
        <v>0</v>
      </c>
      <c r="H73" s="52">
        <f t="shared" si="8"/>
        <v>0</v>
      </c>
      <c r="I73" s="48">
        <v>8</v>
      </c>
      <c r="J73" s="48">
        <f>G73+I73</f>
        <v>8</v>
      </c>
      <c r="K73" s="48">
        <v>8</v>
      </c>
      <c r="L73" s="48">
        <f t="shared" si="9"/>
        <v>0</v>
      </c>
    </row>
    <row r="74" spans="1:12" x14ac:dyDescent="0.25">
      <c r="A74" s="11" t="s">
        <v>77</v>
      </c>
      <c r="B74" s="6" t="s">
        <v>7</v>
      </c>
      <c r="C74" s="88">
        <v>5</v>
      </c>
      <c r="D74" s="7">
        <v>53.1</v>
      </c>
      <c r="E74" s="28">
        <f t="shared" si="7"/>
        <v>265.5</v>
      </c>
      <c r="F74" s="56"/>
      <c r="G74" s="50">
        <f t="shared" si="6"/>
        <v>0</v>
      </c>
      <c r="H74" s="52">
        <f t="shared" si="8"/>
        <v>0</v>
      </c>
      <c r="I74" s="48">
        <v>5</v>
      </c>
      <c r="J74" s="48">
        <f>G74+I74</f>
        <v>5</v>
      </c>
      <c r="K74" s="48">
        <v>0</v>
      </c>
      <c r="L74" s="48">
        <f t="shared" si="9"/>
        <v>5</v>
      </c>
    </row>
    <row r="75" spans="1:12" x14ac:dyDescent="0.25">
      <c r="A75" s="11" t="s">
        <v>78</v>
      </c>
      <c r="B75" s="6" t="s">
        <v>7</v>
      </c>
      <c r="C75" s="93">
        <v>150</v>
      </c>
      <c r="D75" s="7">
        <v>8.1</v>
      </c>
      <c r="E75" s="28">
        <f t="shared" si="7"/>
        <v>1215</v>
      </c>
      <c r="F75" s="56">
        <v>301</v>
      </c>
      <c r="G75" s="50">
        <v>8.9</v>
      </c>
      <c r="H75" s="52">
        <f t="shared" si="8"/>
        <v>2678.9</v>
      </c>
      <c r="I75" s="48">
        <v>150</v>
      </c>
      <c r="J75" s="48">
        <v>451</v>
      </c>
      <c r="K75" s="48">
        <v>10</v>
      </c>
      <c r="L75" s="48">
        <f t="shared" si="9"/>
        <v>441</v>
      </c>
    </row>
    <row r="76" spans="1:12" x14ac:dyDescent="0.25">
      <c r="A76" s="42" t="s">
        <v>79</v>
      </c>
      <c r="B76" s="6" t="s">
        <v>12</v>
      </c>
      <c r="C76" s="100">
        <v>4</v>
      </c>
      <c r="D76" s="7">
        <v>37.76</v>
      </c>
      <c r="E76" s="28">
        <f t="shared" si="7"/>
        <v>151.04</v>
      </c>
      <c r="F76" s="56"/>
      <c r="G76" s="50">
        <f t="shared" si="6"/>
        <v>0</v>
      </c>
      <c r="H76" s="52">
        <f t="shared" si="8"/>
        <v>0</v>
      </c>
      <c r="I76" s="48">
        <v>4</v>
      </c>
      <c r="J76" s="48">
        <f t="shared" ref="J76:J83" si="10">G76+I76</f>
        <v>4</v>
      </c>
      <c r="K76" s="48">
        <v>1</v>
      </c>
      <c r="L76" s="48">
        <f t="shared" si="9"/>
        <v>3</v>
      </c>
    </row>
    <row r="77" spans="1:12" x14ac:dyDescent="0.25">
      <c r="A77" s="75" t="s">
        <v>240</v>
      </c>
      <c r="B77" s="58" t="s">
        <v>239</v>
      </c>
      <c r="C77" s="101">
        <v>13</v>
      </c>
      <c r="D77" s="70">
        <v>677.25</v>
      </c>
      <c r="E77" s="59">
        <f t="shared" si="7"/>
        <v>8804.25</v>
      </c>
      <c r="F77" s="129"/>
      <c r="G77" s="81">
        <v>0</v>
      </c>
      <c r="H77" s="74">
        <f t="shared" si="8"/>
        <v>0</v>
      </c>
      <c r="I77" s="61">
        <v>13</v>
      </c>
      <c r="J77" s="48">
        <f t="shared" si="10"/>
        <v>13</v>
      </c>
      <c r="K77" s="61">
        <v>7</v>
      </c>
      <c r="L77" s="48">
        <f t="shared" si="9"/>
        <v>6</v>
      </c>
    </row>
    <row r="78" spans="1:12" x14ac:dyDescent="0.25">
      <c r="A78" s="42" t="s">
        <v>80</v>
      </c>
      <c r="B78" s="6" t="s">
        <v>82</v>
      </c>
      <c r="C78" s="100">
        <v>0</v>
      </c>
      <c r="D78" s="7">
        <v>48.38</v>
      </c>
      <c r="E78" s="28">
        <f t="shared" si="7"/>
        <v>0</v>
      </c>
      <c r="F78" s="56"/>
      <c r="G78" s="50">
        <f t="shared" si="6"/>
        <v>0</v>
      </c>
      <c r="H78" s="52">
        <f t="shared" si="8"/>
        <v>0</v>
      </c>
      <c r="I78" s="48">
        <v>0</v>
      </c>
      <c r="J78" s="48">
        <f t="shared" si="10"/>
        <v>0</v>
      </c>
      <c r="K78" s="48">
        <v>0</v>
      </c>
      <c r="L78" s="48">
        <f t="shared" si="9"/>
        <v>0</v>
      </c>
    </row>
    <row r="79" spans="1:12" x14ac:dyDescent="0.25">
      <c r="A79" s="10" t="s">
        <v>81</v>
      </c>
      <c r="B79" s="6" t="s">
        <v>82</v>
      </c>
      <c r="C79" s="100">
        <v>2</v>
      </c>
      <c r="D79" s="7">
        <v>445</v>
      </c>
      <c r="E79" s="28">
        <f t="shared" si="7"/>
        <v>890</v>
      </c>
      <c r="F79" s="56"/>
      <c r="G79" s="50">
        <f t="shared" si="6"/>
        <v>0</v>
      </c>
      <c r="H79" s="52">
        <f t="shared" si="8"/>
        <v>0</v>
      </c>
      <c r="I79" s="48">
        <v>2</v>
      </c>
      <c r="J79" s="48">
        <f t="shared" si="10"/>
        <v>2</v>
      </c>
      <c r="K79" s="48">
        <v>0</v>
      </c>
      <c r="L79" s="48">
        <f t="shared" si="9"/>
        <v>2</v>
      </c>
    </row>
    <row r="80" spans="1:12" x14ac:dyDescent="0.25">
      <c r="A80" s="10" t="s">
        <v>83</v>
      </c>
      <c r="B80" s="6" t="s">
        <v>82</v>
      </c>
      <c r="C80" s="100">
        <v>0</v>
      </c>
      <c r="D80" s="7">
        <v>300.89999999999998</v>
      </c>
      <c r="E80" s="28">
        <f t="shared" si="7"/>
        <v>0</v>
      </c>
      <c r="F80" s="56"/>
      <c r="G80" s="50">
        <f t="shared" si="6"/>
        <v>0</v>
      </c>
      <c r="H80" s="52">
        <f t="shared" si="8"/>
        <v>0</v>
      </c>
      <c r="I80" s="48">
        <v>0</v>
      </c>
      <c r="J80" s="48">
        <f t="shared" si="10"/>
        <v>0</v>
      </c>
      <c r="K80" s="48">
        <f>J80-E80</f>
        <v>0</v>
      </c>
      <c r="L80" s="48">
        <f t="shared" si="9"/>
        <v>0</v>
      </c>
    </row>
    <row r="81" spans="1:12" x14ac:dyDescent="0.25">
      <c r="A81" s="10" t="s">
        <v>84</v>
      </c>
      <c r="B81" s="6" t="s">
        <v>7</v>
      </c>
      <c r="C81" s="94">
        <v>0</v>
      </c>
      <c r="D81" s="7">
        <v>156.94</v>
      </c>
      <c r="E81" s="28">
        <f t="shared" si="7"/>
        <v>0</v>
      </c>
      <c r="F81" s="56"/>
      <c r="G81" s="50">
        <f t="shared" si="6"/>
        <v>0</v>
      </c>
      <c r="H81" s="52">
        <f t="shared" si="8"/>
        <v>0</v>
      </c>
      <c r="I81" s="48">
        <v>0</v>
      </c>
      <c r="J81" s="48">
        <f t="shared" si="10"/>
        <v>0</v>
      </c>
      <c r="K81" s="48">
        <v>0</v>
      </c>
      <c r="L81" s="48">
        <f t="shared" si="9"/>
        <v>0</v>
      </c>
    </row>
    <row r="82" spans="1:12" x14ac:dyDescent="0.25">
      <c r="A82" s="10" t="s">
        <v>241</v>
      </c>
      <c r="B82" s="6" t="s">
        <v>7</v>
      </c>
      <c r="C82" s="94">
        <v>2</v>
      </c>
      <c r="D82" s="7">
        <v>489</v>
      </c>
      <c r="E82" s="28">
        <f t="shared" si="7"/>
        <v>978</v>
      </c>
      <c r="F82" s="56"/>
      <c r="G82" s="50">
        <f t="shared" si="6"/>
        <v>0</v>
      </c>
      <c r="H82" s="52">
        <f t="shared" si="8"/>
        <v>0</v>
      </c>
      <c r="I82" s="48">
        <v>2</v>
      </c>
      <c r="J82" s="48">
        <f t="shared" si="10"/>
        <v>2</v>
      </c>
      <c r="K82" s="48">
        <v>0</v>
      </c>
      <c r="L82" s="48">
        <f t="shared" si="9"/>
        <v>2</v>
      </c>
    </row>
    <row r="83" spans="1:12" x14ac:dyDescent="0.25">
      <c r="A83" s="13" t="s">
        <v>85</v>
      </c>
      <c r="B83" s="6" t="s">
        <v>7</v>
      </c>
      <c r="C83" s="94">
        <v>1482</v>
      </c>
      <c r="D83" s="7">
        <v>9</v>
      </c>
      <c r="E83" s="28">
        <f t="shared" si="7"/>
        <v>13338</v>
      </c>
      <c r="F83" s="56"/>
      <c r="G83" s="50">
        <f t="shared" si="6"/>
        <v>0</v>
      </c>
      <c r="H83" s="52">
        <f t="shared" si="8"/>
        <v>0</v>
      </c>
      <c r="I83" s="48">
        <v>1482</v>
      </c>
      <c r="J83" s="48">
        <f t="shared" si="10"/>
        <v>1482</v>
      </c>
      <c r="K83" s="48">
        <v>171</v>
      </c>
      <c r="L83" s="48">
        <f t="shared" si="9"/>
        <v>1311</v>
      </c>
    </row>
    <row r="84" spans="1:12" x14ac:dyDescent="0.25">
      <c r="A84" s="13" t="s">
        <v>86</v>
      </c>
      <c r="B84" s="6" t="s">
        <v>7</v>
      </c>
      <c r="C84" s="95">
        <v>1134</v>
      </c>
      <c r="D84" s="7">
        <v>12</v>
      </c>
      <c r="E84" s="28">
        <f t="shared" si="7"/>
        <v>13608</v>
      </c>
      <c r="F84" s="56"/>
      <c r="G84" s="50">
        <f t="shared" si="6"/>
        <v>0</v>
      </c>
      <c r="H84" s="52">
        <f t="shared" si="8"/>
        <v>0</v>
      </c>
      <c r="I84" s="48">
        <v>1134</v>
      </c>
      <c r="J84" s="48">
        <f t="shared" ref="J84:J85" si="11">G84+I84</f>
        <v>1134</v>
      </c>
      <c r="K84" s="48">
        <v>207</v>
      </c>
      <c r="L84" s="48">
        <f t="shared" si="9"/>
        <v>927</v>
      </c>
    </row>
    <row r="85" spans="1:12" x14ac:dyDescent="0.25">
      <c r="A85" s="13" t="s">
        <v>87</v>
      </c>
      <c r="B85" s="22" t="s">
        <v>7</v>
      </c>
      <c r="C85" s="93">
        <v>216</v>
      </c>
      <c r="D85" s="14">
        <v>9</v>
      </c>
      <c r="E85" s="38">
        <f t="shared" si="7"/>
        <v>1944</v>
      </c>
      <c r="F85" s="130"/>
      <c r="G85" s="76">
        <f t="shared" ref="G85:G152" si="12">F85*D85</f>
        <v>0</v>
      </c>
      <c r="H85" s="77">
        <f t="shared" si="8"/>
        <v>0</v>
      </c>
      <c r="I85" s="78">
        <v>216</v>
      </c>
      <c r="J85" s="78">
        <f t="shared" si="11"/>
        <v>216</v>
      </c>
      <c r="K85" s="78">
        <v>0</v>
      </c>
      <c r="L85" s="48">
        <f t="shared" si="9"/>
        <v>216</v>
      </c>
    </row>
    <row r="86" spans="1:12" x14ac:dyDescent="0.25">
      <c r="A86" s="75" t="s">
        <v>88</v>
      </c>
      <c r="B86" s="58" t="s">
        <v>7</v>
      </c>
      <c r="C86" s="96">
        <v>1392</v>
      </c>
      <c r="D86" s="70">
        <v>0</v>
      </c>
      <c r="E86" s="59">
        <f t="shared" si="7"/>
        <v>0</v>
      </c>
      <c r="F86" s="129"/>
      <c r="G86" s="60">
        <f t="shared" si="12"/>
        <v>0</v>
      </c>
      <c r="H86" s="74">
        <f t="shared" si="8"/>
        <v>0</v>
      </c>
      <c r="I86" s="78">
        <v>1392</v>
      </c>
      <c r="J86" s="61">
        <v>1392</v>
      </c>
      <c r="K86" s="61">
        <v>0</v>
      </c>
      <c r="L86" s="48">
        <f t="shared" si="9"/>
        <v>1392</v>
      </c>
    </row>
    <row r="87" spans="1:12" x14ac:dyDescent="0.25">
      <c r="A87" s="75" t="s">
        <v>89</v>
      </c>
      <c r="B87" s="58" t="s">
        <v>7</v>
      </c>
      <c r="C87" s="103">
        <v>0</v>
      </c>
      <c r="D87" s="127">
        <v>0</v>
      </c>
      <c r="E87" s="59">
        <f t="shared" si="7"/>
        <v>0</v>
      </c>
      <c r="F87" s="129"/>
      <c r="G87" s="60">
        <f t="shared" si="12"/>
        <v>0</v>
      </c>
      <c r="H87" s="74">
        <f t="shared" si="8"/>
        <v>0</v>
      </c>
      <c r="I87" s="78">
        <v>0</v>
      </c>
      <c r="J87" s="61">
        <v>0</v>
      </c>
      <c r="K87" s="61">
        <v>0</v>
      </c>
      <c r="L87" s="48">
        <f t="shared" si="9"/>
        <v>0</v>
      </c>
    </row>
    <row r="88" spans="1:12" x14ac:dyDescent="0.25">
      <c r="A88" s="13" t="s">
        <v>90</v>
      </c>
      <c r="B88" s="6" t="s">
        <v>82</v>
      </c>
      <c r="C88" s="95">
        <v>403</v>
      </c>
      <c r="D88" s="21">
        <v>29.45</v>
      </c>
      <c r="E88" s="28">
        <f t="shared" si="7"/>
        <v>11868.35</v>
      </c>
      <c r="F88" s="56"/>
      <c r="G88" s="60">
        <f t="shared" si="12"/>
        <v>0</v>
      </c>
      <c r="H88" s="52">
        <f t="shared" si="8"/>
        <v>0</v>
      </c>
      <c r="I88" s="48">
        <v>403</v>
      </c>
      <c r="J88" s="48">
        <f t="shared" ref="J88:J101" si="13">G88+I88</f>
        <v>403</v>
      </c>
      <c r="K88" s="48">
        <v>1</v>
      </c>
      <c r="L88" s="48">
        <f t="shared" si="9"/>
        <v>402</v>
      </c>
    </row>
    <row r="89" spans="1:12" x14ac:dyDescent="0.25">
      <c r="A89" s="13" t="s">
        <v>242</v>
      </c>
      <c r="B89" s="6" t="s">
        <v>82</v>
      </c>
      <c r="C89" s="95">
        <v>295</v>
      </c>
      <c r="D89" s="21">
        <v>206</v>
      </c>
      <c r="E89" s="28">
        <f t="shared" si="7"/>
        <v>60770</v>
      </c>
      <c r="F89" s="56"/>
      <c r="G89" s="50">
        <v>0</v>
      </c>
      <c r="H89" s="52">
        <v>0</v>
      </c>
      <c r="I89" s="48">
        <v>295</v>
      </c>
      <c r="J89" s="48">
        <v>295</v>
      </c>
      <c r="K89" s="48">
        <v>113</v>
      </c>
      <c r="L89" s="48">
        <f t="shared" si="9"/>
        <v>182</v>
      </c>
    </row>
    <row r="90" spans="1:12" x14ac:dyDescent="0.25">
      <c r="A90" s="13" t="s">
        <v>92</v>
      </c>
      <c r="B90" s="6" t="s">
        <v>82</v>
      </c>
      <c r="C90" s="88">
        <v>47</v>
      </c>
      <c r="D90" s="21">
        <v>287.44</v>
      </c>
      <c r="E90" s="28">
        <f t="shared" si="7"/>
        <v>13509.68</v>
      </c>
      <c r="F90" s="56"/>
      <c r="G90" s="50">
        <f t="shared" si="12"/>
        <v>0</v>
      </c>
      <c r="H90" s="52">
        <f t="shared" si="8"/>
        <v>0</v>
      </c>
      <c r="I90" s="48">
        <v>47</v>
      </c>
      <c r="J90" s="48">
        <f t="shared" si="13"/>
        <v>47</v>
      </c>
      <c r="K90" s="48">
        <v>3</v>
      </c>
      <c r="L90" s="48">
        <f t="shared" si="9"/>
        <v>44</v>
      </c>
    </row>
    <row r="91" spans="1:12" x14ac:dyDescent="0.25">
      <c r="A91" s="11" t="s">
        <v>93</v>
      </c>
      <c r="B91" s="6" t="s">
        <v>7</v>
      </c>
      <c r="C91" s="88">
        <v>0</v>
      </c>
      <c r="D91" s="21">
        <v>27.14</v>
      </c>
      <c r="E91" s="28">
        <f t="shared" si="7"/>
        <v>0</v>
      </c>
      <c r="F91" s="56"/>
      <c r="G91" s="50">
        <f t="shared" si="12"/>
        <v>0</v>
      </c>
      <c r="H91" s="52">
        <f t="shared" si="8"/>
        <v>0</v>
      </c>
      <c r="I91" s="48">
        <v>0</v>
      </c>
      <c r="J91" s="48">
        <f t="shared" si="13"/>
        <v>0</v>
      </c>
      <c r="K91" s="48">
        <v>0</v>
      </c>
      <c r="L91" s="48">
        <f t="shared" si="9"/>
        <v>0</v>
      </c>
    </row>
    <row r="92" spans="1:12" x14ac:dyDescent="0.25">
      <c r="A92" s="11" t="s">
        <v>94</v>
      </c>
      <c r="B92" s="6" t="s">
        <v>7</v>
      </c>
      <c r="C92" s="88">
        <v>249</v>
      </c>
      <c r="D92" s="21">
        <v>23</v>
      </c>
      <c r="E92" s="28">
        <f t="shared" si="7"/>
        <v>5727</v>
      </c>
      <c r="F92" s="56"/>
      <c r="G92" s="50">
        <f t="shared" si="12"/>
        <v>0</v>
      </c>
      <c r="H92" s="52">
        <f t="shared" si="8"/>
        <v>0</v>
      </c>
      <c r="I92" s="48">
        <v>249</v>
      </c>
      <c r="J92" s="48">
        <f t="shared" si="13"/>
        <v>249</v>
      </c>
      <c r="K92" s="48">
        <v>163</v>
      </c>
      <c r="L92" s="48">
        <f t="shared" si="9"/>
        <v>86</v>
      </c>
    </row>
    <row r="93" spans="1:12" x14ac:dyDescent="0.25">
      <c r="A93" s="11" t="s">
        <v>95</v>
      </c>
      <c r="B93" s="6" t="s">
        <v>7</v>
      </c>
      <c r="C93" s="88">
        <v>205</v>
      </c>
      <c r="D93" s="21">
        <v>40.520000000000003</v>
      </c>
      <c r="E93" s="28">
        <f t="shared" si="7"/>
        <v>8306.6</v>
      </c>
      <c r="F93" s="56"/>
      <c r="G93" s="50">
        <f t="shared" si="12"/>
        <v>0</v>
      </c>
      <c r="H93" s="52">
        <f t="shared" si="8"/>
        <v>0</v>
      </c>
      <c r="I93" s="48">
        <v>205</v>
      </c>
      <c r="J93" s="48">
        <f t="shared" si="13"/>
        <v>205</v>
      </c>
      <c r="K93" s="48">
        <v>110</v>
      </c>
      <c r="L93" s="48">
        <f t="shared" si="9"/>
        <v>95</v>
      </c>
    </row>
    <row r="94" spans="1:12" x14ac:dyDescent="0.25">
      <c r="A94" s="11" t="s">
        <v>96</v>
      </c>
      <c r="B94" s="6" t="s">
        <v>7</v>
      </c>
      <c r="C94" s="88">
        <v>24</v>
      </c>
      <c r="D94" s="21">
        <v>27.14</v>
      </c>
      <c r="E94" s="28">
        <f t="shared" si="7"/>
        <v>651.36</v>
      </c>
      <c r="F94" s="56"/>
      <c r="G94" s="50">
        <f t="shared" si="12"/>
        <v>0</v>
      </c>
      <c r="H94" s="52">
        <f t="shared" si="8"/>
        <v>0</v>
      </c>
      <c r="I94" s="48">
        <v>24</v>
      </c>
      <c r="J94" s="48">
        <f t="shared" si="13"/>
        <v>24</v>
      </c>
      <c r="K94" s="48">
        <v>24</v>
      </c>
      <c r="L94" s="48">
        <f t="shared" si="9"/>
        <v>0</v>
      </c>
    </row>
    <row r="95" spans="1:12" x14ac:dyDescent="0.25">
      <c r="A95" s="11" t="s">
        <v>97</v>
      </c>
      <c r="B95" s="6" t="s">
        <v>7</v>
      </c>
      <c r="C95" s="93">
        <v>226</v>
      </c>
      <c r="D95" s="14">
        <v>27.14</v>
      </c>
      <c r="E95" s="28">
        <f t="shared" si="7"/>
        <v>6133.64</v>
      </c>
      <c r="F95" s="56"/>
      <c r="G95" s="50">
        <f t="shared" si="12"/>
        <v>0</v>
      </c>
      <c r="H95" s="52">
        <f t="shared" si="8"/>
        <v>0</v>
      </c>
      <c r="I95" s="48">
        <v>226</v>
      </c>
      <c r="J95" s="48">
        <f t="shared" si="13"/>
        <v>226</v>
      </c>
      <c r="K95" s="48">
        <v>56</v>
      </c>
      <c r="L95" s="48">
        <f t="shared" si="9"/>
        <v>170</v>
      </c>
    </row>
    <row r="96" spans="1:12" x14ac:dyDescent="0.25">
      <c r="A96" s="11" t="s">
        <v>98</v>
      </c>
      <c r="B96" s="6" t="s">
        <v>7</v>
      </c>
      <c r="C96" s="90">
        <v>938</v>
      </c>
      <c r="D96" s="7">
        <v>3.54</v>
      </c>
      <c r="E96" s="28">
        <f t="shared" si="7"/>
        <v>3320.52</v>
      </c>
      <c r="F96" s="56"/>
      <c r="G96" s="50">
        <f t="shared" si="12"/>
        <v>0</v>
      </c>
      <c r="H96" s="52">
        <f t="shared" si="8"/>
        <v>0</v>
      </c>
      <c r="I96" s="48">
        <v>938</v>
      </c>
      <c r="J96" s="48">
        <f t="shared" si="13"/>
        <v>938</v>
      </c>
      <c r="K96" s="48">
        <v>0</v>
      </c>
      <c r="L96" s="48">
        <f t="shared" si="9"/>
        <v>938</v>
      </c>
    </row>
    <row r="97" spans="1:12" x14ac:dyDescent="0.25">
      <c r="A97" s="11" t="s">
        <v>99</v>
      </c>
      <c r="B97" s="6" t="s">
        <v>243</v>
      </c>
      <c r="C97" s="88">
        <v>56</v>
      </c>
      <c r="D97" s="7">
        <v>135</v>
      </c>
      <c r="E97" s="62">
        <f t="shared" si="7"/>
        <v>7560</v>
      </c>
      <c r="F97" s="56"/>
      <c r="G97" s="50">
        <f t="shared" si="12"/>
        <v>0</v>
      </c>
      <c r="H97" s="52">
        <f t="shared" si="8"/>
        <v>0</v>
      </c>
      <c r="I97" s="48">
        <v>56</v>
      </c>
      <c r="J97" s="48">
        <f t="shared" si="13"/>
        <v>56</v>
      </c>
      <c r="K97" s="48">
        <v>3</v>
      </c>
      <c r="L97" s="48">
        <f t="shared" si="9"/>
        <v>53</v>
      </c>
    </row>
    <row r="98" spans="1:12" x14ac:dyDescent="0.25">
      <c r="A98" s="9" t="s">
        <v>100</v>
      </c>
      <c r="B98" s="6" t="s">
        <v>7</v>
      </c>
      <c r="C98" s="88">
        <v>5</v>
      </c>
      <c r="D98" s="7">
        <v>1445</v>
      </c>
      <c r="E98" s="28">
        <f t="shared" si="7"/>
        <v>7225</v>
      </c>
      <c r="F98" s="56">
        <v>10</v>
      </c>
      <c r="G98" s="53">
        <v>1398.31</v>
      </c>
      <c r="H98" s="62">
        <f t="shared" si="8"/>
        <v>13983.099999999999</v>
      </c>
      <c r="I98" s="48">
        <v>5</v>
      </c>
      <c r="J98" s="48">
        <v>15</v>
      </c>
      <c r="K98" s="48">
        <v>9</v>
      </c>
      <c r="L98" s="48">
        <f t="shared" si="9"/>
        <v>6</v>
      </c>
    </row>
    <row r="99" spans="1:12" x14ac:dyDescent="0.25">
      <c r="A99" s="9" t="s">
        <v>101</v>
      </c>
      <c r="B99" s="6" t="s">
        <v>7</v>
      </c>
      <c r="C99" s="88">
        <v>10</v>
      </c>
      <c r="D99" s="7">
        <v>650</v>
      </c>
      <c r="E99" s="28">
        <f t="shared" si="7"/>
        <v>6500</v>
      </c>
      <c r="F99" s="56"/>
      <c r="G99" s="50">
        <f t="shared" si="12"/>
        <v>0</v>
      </c>
      <c r="H99" s="52">
        <f t="shared" si="8"/>
        <v>0</v>
      </c>
      <c r="I99" s="48">
        <v>10</v>
      </c>
      <c r="J99" s="48">
        <f t="shared" si="13"/>
        <v>10</v>
      </c>
      <c r="K99" s="48">
        <v>3</v>
      </c>
      <c r="L99" s="48">
        <f t="shared" si="9"/>
        <v>7</v>
      </c>
    </row>
    <row r="100" spans="1:12" x14ac:dyDescent="0.25">
      <c r="A100" s="9" t="s">
        <v>102</v>
      </c>
      <c r="B100" s="6" t="s">
        <v>7</v>
      </c>
      <c r="C100" s="88">
        <v>8</v>
      </c>
      <c r="D100" s="7">
        <v>385</v>
      </c>
      <c r="E100" s="28">
        <f t="shared" si="7"/>
        <v>3080</v>
      </c>
      <c r="F100" s="56"/>
      <c r="G100" s="50">
        <f t="shared" si="12"/>
        <v>0</v>
      </c>
      <c r="H100" s="52">
        <f t="shared" si="8"/>
        <v>0</v>
      </c>
      <c r="I100" s="48">
        <v>8</v>
      </c>
      <c r="J100" s="48">
        <v>8</v>
      </c>
      <c r="K100" s="48">
        <v>8</v>
      </c>
      <c r="L100" s="48">
        <f t="shared" si="9"/>
        <v>0</v>
      </c>
    </row>
    <row r="101" spans="1:12" ht="15.75" thickBot="1" x14ac:dyDescent="0.3">
      <c r="A101" s="9" t="s">
        <v>103</v>
      </c>
      <c r="B101" s="6" t="s">
        <v>7</v>
      </c>
      <c r="C101" s="88">
        <v>0</v>
      </c>
      <c r="D101" s="80">
        <v>410</v>
      </c>
      <c r="E101" s="28">
        <f t="shared" si="7"/>
        <v>0</v>
      </c>
      <c r="F101" s="56"/>
      <c r="G101" s="50">
        <f t="shared" si="12"/>
        <v>0</v>
      </c>
      <c r="H101" s="52">
        <f t="shared" si="8"/>
        <v>0</v>
      </c>
      <c r="I101" s="48">
        <v>0</v>
      </c>
      <c r="J101" s="48">
        <f t="shared" si="13"/>
        <v>0</v>
      </c>
      <c r="K101" s="48">
        <v>0</v>
      </c>
      <c r="L101" s="48">
        <f t="shared" si="9"/>
        <v>0</v>
      </c>
    </row>
    <row r="102" spans="1:12" x14ac:dyDescent="0.25">
      <c r="A102" s="11" t="s">
        <v>104</v>
      </c>
      <c r="B102" s="6" t="s">
        <v>7</v>
      </c>
      <c r="C102" s="88">
        <v>13</v>
      </c>
      <c r="D102" s="7">
        <v>3781.9</v>
      </c>
      <c r="E102" s="28">
        <f t="shared" si="7"/>
        <v>49164.700000000004</v>
      </c>
      <c r="F102" s="56"/>
      <c r="G102" s="50">
        <f t="shared" si="12"/>
        <v>0</v>
      </c>
      <c r="H102" s="52">
        <f t="shared" si="8"/>
        <v>0</v>
      </c>
      <c r="I102" s="48"/>
      <c r="J102" s="48">
        <v>13</v>
      </c>
      <c r="K102" s="48">
        <v>2</v>
      </c>
      <c r="L102" s="48">
        <f t="shared" si="9"/>
        <v>11</v>
      </c>
    </row>
    <row r="103" spans="1:12" x14ac:dyDescent="0.25">
      <c r="A103" s="11" t="s">
        <v>105</v>
      </c>
      <c r="B103" s="6" t="s">
        <v>7</v>
      </c>
      <c r="C103" s="88">
        <v>5</v>
      </c>
      <c r="D103" s="7">
        <v>3835</v>
      </c>
      <c r="E103" s="28">
        <f t="shared" si="7"/>
        <v>19175</v>
      </c>
      <c r="F103" s="56">
        <v>0</v>
      </c>
      <c r="G103" s="50">
        <v>0</v>
      </c>
      <c r="H103" s="52">
        <f t="shared" si="8"/>
        <v>0</v>
      </c>
      <c r="I103" s="48">
        <v>5</v>
      </c>
      <c r="J103" s="48">
        <v>5</v>
      </c>
      <c r="K103" s="48">
        <v>0</v>
      </c>
      <c r="L103" s="48">
        <f t="shared" si="9"/>
        <v>5</v>
      </c>
    </row>
    <row r="104" spans="1:12" x14ac:dyDescent="0.25">
      <c r="A104" s="9" t="s">
        <v>106</v>
      </c>
      <c r="B104" s="6" t="s">
        <v>7</v>
      </c>
      <c r="C104" s="88">
        <v>24</v>
      </c>
      <c r="D104" s="7">
        <v>82.91</v>
      </c>
      <c r="E104" s="28">
        <f t="shared" si="7"/>
        <v>1989.84</v>
      </c>
      <c r="F104" s="56"/>
      <c r="G104" s="53"/>
      <c r="H104" s="62">
        <f t="shared" si="8"/>
        <v>0</v>
      </c>
      <c r="I104" s="48">
        <v>24</v>
      </c>
      <c r="J104" s="48">
        <v>24</v>
      </c>
      <c r="K104" s="48">
        <v>4</v>
      </c>
      <c r="L104" s="48">
        <f t="shared" si="9"/>
        <v>20</v>
      </c>
    </row>
    <row r="105" spans="1:12" x14ac:dyDescent="0.25">
      <c r="A105" s="9" t="s">
        <v>107</v>
      </c>
      <c r="B105" s="6" t="s">
        <v>7</v>
      </c>
      <c r="C105" s="88">
        <v>40</v>
      </c>
      <c r="D105" s="7">
        <v>54.28</v>
      </c>
      <c r="E105" s="28">
        <f t="shared" si="7"/>
        <v>2171.1999999999998</v>
      </c>
      <c r="F105" s="56">
        <v>0</v>
      </c>
      <c r="G105" s="50">
        <f t="shared" si="12"/>
        <v>0</v>
      </c>
      <c r="H105" s="52">
        <f t="shared" si="8"/>
        <v>0</v>
      </c>
      <c r="I105" s="48">
        <v>40</v>
      </c>
      <c r="J105" s="48">
        <v>44</v>
      </c>
      <c r="K105" s="48">
        <v>11</v>
      </c>
      <c r="L105" s="48">
        <f t="shared" si="9"/>
        <v>33</v>
      </c>
    </row>
    <row r="106" spans="1:12" x14ac:dyDescent="0.25">
      <c r="A106" s="9" t="s">
        <v>244</v>
      </c>
      <c r="B106" s="6" t="s">
        <v>7</v>
      </c>
      <c r="C106" s="88">
        <v>20</v>
      </c>
      <c r="D106" s="7">
        <v>74.11</v>
      </c>
      <c r="E106" s="28">
        <f t="shared" si="7"/>
        <v>1482.2</v>
      </c>
      <c r="F106" s="56"/>
      <c r="G106" s="50"/>
      <c r="H106" s="52"/>
      <c r="I106" s="48">
        <v>20</v>
      </c>
      <c r="J106" s="48">
        <v>20</v>
      </c>
      <c r="K106" s="48">
        <v>1</v>
      </c>
      <c r="L106" s="48">
        <f t="shared" si="9"/>
        <v>19</v>
      </c>
    </row>
    <row r="107" spans="1:12" x14ac:dyDescent="0.25">
      <c r="A107" s="16" t="s">
        <v>108</v>
      </c>
      <c r="B107" s="6" t="s">
        <v>7</v>
      </c>
      <c r="C107" s="88">
        <v>335</v>
      </c>
      <c r="D107" s="14">
        <v>25</v>
      </c>
      <c r="E107" s="28">
        <f t="shared" si="7"/>
        <v>8375</v>
      </c>
      <c r="F107" s="56"/>
      <c r="G107" s="50">
        <f t="shared" si="12"/>
        <v>0</v>
      </c>
      <c r="H107" s="52">
        <f t="shared" si="8"/>
        <v>0</v>
      </c>
      <c r="I107" s="48">
        <v>335</v>
      </c>
      <c r="J107" s="48">
        <f>G107+I107</f>
        <v>335</v>
      </c>
      <c r="K107" s="48">
        <v>27</v>
      </c>
      <c r="L107" s="48">
        <f t="shared" si="9"/>
        <v>308</v>
      </c>
    </row>
    <row r="108" spans="1:12" x14ac:dyDescent="0.25">
      <c r="A108" s="11" t="s">
        <v>109</v>
      </c>
      <c r="B108" s="6" t="s">
        <v>7</v>
      </c>
      <c r="C108" s="88">
        <v>60</v>
      </c>
      <c r="D108" s="7">
        <v>767</v>
      </c>
      <c r="E108" s="28">
        <f t="shared" si="7"/>
        <v>46020</v>
      </c>
      <c r="F108" s="56"/>
      <c r="G108" s="50">
        <f t="shared" si="12"/>
        <v>0</v>
      </c>
      <c r="H108" s="52">
        <f t="shared" si="8"/>
        <v>0</v>
      </c>
      <c r="I108" s="48">
        <v>60</v>
      </c>
      <c r="J108" s="48">
        <f>G108+I108</f>
        <v>60</v>
      </c>
      <c r="K108" s="48">
        <v>0</v>
      </c>
      <c r="L108" s="48">
        <f t="shared" si="9"/>
        <v>60</v>
      </c>
    </row>
    <row r="109" spans="1:12" x14ac:dyDescent="0.25">
      <c r="A109" s="11" t="s">
        <v>110</v>
      </c>
      <c r="B109" s="6" t="s">
        <v>7</v>
      </c>
      <c r="C109" s="93">
        <v>3</v>
      </c>
      <c r="D109" s="71">
        <v>294.06</v>
      </c>
      <c r="E109" s="28">
        <f t="shared" si="7"/>
        <v>882.18000000000006</v>
      </c>
      <c r="F109" s="56"/>
      <c r="G109" s="50">
        <f t="shared" si="12"/>
        <v>0</v>
      </c>
      <c r="H109" s="52">
        <f t="shared" si="8"/>
        <v>0</v>
      </c>
      <c r="I109" s="48">
        <v>3</v>
      </c>
      <c r="J109" s="48">
        <v>3</v>
      </c>
      <c r="K109" s="48">
        <v>2</v>
      </c>
      <c r="L109" s="48">
        <f t="shared" si="9"/>
        <v>1</v>
      </c>
    </row>
    <row r="110" spans="1:12" x14ac:dyDescent="0.25">
      <c r="A110" s="11" t="s">
        <v>111</v>
      </c>
      <c r="B110" s="6" t="s">
        <v>7</v>
      </c>
      <c r="C110" s="93">
        <v>7</v>
      </c>
      <c r="D110" s="14">
        <v>1800</v>
      </c>
      <c r="E110" s="28">
        <f t="shared" si="7"/>
        <v>12600</v>
      </c>
      <c r="F110" s="56">
        <v>0</v>
      </c>
      <c r="G110" s="50">
        <f t="shared" si="12"/>
        <v>0</v>
      </c>
      <c r="H110" s="52">
        <f t="shared" si="8"/>
        <v>0</v>
      </c>
      <c r="I110" s="48">
        <v>7</v>
      </c>
      <c r="J110" s="48">
        <v>6</v>
      </c>
      <c r="K110" s="48">
        <v>3</v>
      </c>
      <c r="L110" s="48">
        <f t="shared" si="9"/>
        <v>3</v>
      </c>
    </row>
    <row r="111" spans="1:12" x14ac:dyDescent="0.25">
      <c r="A111" s="11" t="s">
        <v>112</v>
      </c>
      <c r="B111" s="6" t="s">
        <v>7</v>
      </c>
      <c r="C111" s="93">
        <v>22</v>
      </c>
      <c r="D111" s="14">
        <v>14868</v>
      </c>
      <c r="E111" s="28">
        <f t="shared" si="7"/>
        <v>327096</v>
      </c>
      <c r="F111" s="56"/>
      <c r="G111" s="50">
        <f t="shared" si="12"/>
        <v>0</v>
      </c>
      <c r="H111" s="52">
        <f t="shared" si="8"/>
        <v>0</v>
      </c>
      <c r="I111" s="48">
        <v>22</v>
      </c>
      <c r="J111" s="48">
        <f t="shared" ref="J111:J139" si="14">G111+I111</f>
        <v>22</v>
      </c>
      <c r="K111" s="48">
        <v>0</v>
      </c>
      <c r="L111" s="48">
        <f t="shared" si="9"/>
        <v>22</v>
      </c>
    </row>
    <row r="112" spans="1:12" ht="29.25" x14ac:dyDescent="0.25">
      <c r="A112" s="11" t="s">
        <v>113</v>
      </c>
      <c r="B112" s="6" t="s">
        <v>12</v>
      </c>
      <c r="C112" s="88">
        <v>5</v>
      </c>
      <c r="D112" s="14">
        <v>1595</v>
      </c>
      <c r="E112" s="28">
        <f t="shared" si="7"/>
        <v>7975</v>
      </c>
      <c r="F112" s="56">
        <v>5</v>
      </c>
      <c r="G112" s="53">
        <v>1652.54</v>
      </c>
      <c r="H112" s="62">
        <f t="shared" si="8"/>
        <v>8262.7000000000007</v>
      </c>
      <c r="I112" s="48">
        <v>10</v>
      </c>
      <c r="J112" s="48">
        <v>10</v>
      </c>
      <c r="K112" s="48">
        <v>0</v>
      </c>
      <c r="L112" s="48">
        <f t="shared" si="9"/>
        <v>10</v>
      </c>
    </row>
    <row r="113" spans="1:12" ht="29.25" x14ac:dyDescent="0.25">
      <c r="A113" s="11" t="s">
        <v>114</v>
      </c>
      <c r="B113" s="6" t="s">
        <v>12</v>
      </c>
      <c r="C113" s="88">
        <v>0</v>
      </c>
      <c r="D113" s="14">
        <v>450</v>
      </c>
      <c r="E113" s="28">
        <f t="shared" si="7"/>
        <v>0</v>
      </c>
      <c r="F113" s="56">
        <v>2</v>
      </c>
      <c r="G113" s="50">
        <v>450</v>
      </c>
      <c r="H113" s="52">
        <f t="shared" si="8"/>
        <v>900</v>
      </c>
      <c r="I113" s="48">
        <v>2</v>
      </c>
      <c r="J113" s="48">
        <v>2</v>
      </c>
      <c r="K113" s="48">
        <v>0</v>
      </c>
      <c r="L113" s="48">
        <f t="shared" si="9"/>
        <v>2</v>
      </c>
    </row>
    <row r="114" spans="1:12" x14ac:dyDescent="0.25">
      <c r="A114" s="11" t="s">
        <v>115</v>
      </c>
      <c r="B114" s="6" t="s">
        <v>7</v>
      </c>
      <c r="C114" s="93">
        <v>85</v>
      </c>
      <c r="D114" s="7">
        <v>348.1</v>
      </c>
      <c r="E114" s="28">
        <f t="shared" si="7"/>
        <v>29588.500000000004</v>
      </c>
      <c r="F114" s="56"/>
      <c r="G114" s="50">
        <f t="shared" si="12"/>
        <v>0</v>
      </c>
      <c r="H114" s="52">
        <f t="shared" si="8"/>
        <v>0</v>
      </c>
      <c r="I114" s="48">
        <v>85</v>
      </c>
      <c r="J114" s="48">
        <f t="shared" si="14"/>
        <v>85</v>
      </c>
      <c r="K114" s="48">
        <v>0</v>
      </c>
      <c r="L114" s="48">
        <f t="shared" si="9"/>
        <v>85</v>
      </c>
    </row>
    <row r="115" spans="1:12" x14ac:dyDescent="0.25">
      <c r="A115" s="11" t="s">
        <v>116</v>
      </c>
      <c r="B115" s="6" t="s">
        <v>7</v>
      </c>
      <c r="C115" s="93">
        <v>302</v>
      </c>
      <c r="D115" s="7">
        <v>4</v>
      </c>
      <c r="E115" s="28">
        <f t="shared" si="7"/>
        <v>1208</v>
      </c>
      <c r="F115" s="56"/>
      <c r="G115" s="50">
        <f t="shared" si="12"/>
        <v>0</v>
      </c>
      <c r="H115" s="52">
        <f t="shared" si="8"/>
        <v>0</v>
      </c>
      <c r="I115" s="48">
        <v>302</v>
      </c>
      <c r="J115" s="48">
        <f t="shared" si="14"/>
        <v>302</v>
      </c>
      <c r="K115" s="48">
        <v>298</v>
      </c>
      <c r="L115" s="48">
        <f t="shared" si="9"/>
        <v>4</v>
      </c>
    </row>
    <row r="116" spans="1:12" x14ac:dyDescent="0.25">
      <c r="A116" s="11" t="s">
        <v>231</v>
      </c>
      <c r="B116" s="6" t="s">
        <v>7</v>
      </c>
      <c r="C116" s="102">
        <v>2</v>
      </c>
      <c r="D116" s="82">
        <v>4788</v>
      </c>
      <c r="E116" s="28">
        <f t="shared" si="7"/>
        <v>9576</v>
      </c>
      <c r="F116" s="56">
        <v>0</v>
      </c>
      <c r="G116" s="50">
        <f t="shared" si="12"/>
        <v>0</v>
      </c>
      <c r="H116" s="52">
        <f t="shared" si="8"/>
        <v>0</v>
      </c>
      <c r="I116" s="48">
        <v>2</v>
      </c>
      <c r="J116" s="48">
        <f t="shared" si="14"/>
        <v>2</v>
      </c>
      <c r="K116" s="48">
        <v>1</v>
      </c>
      <c r="L116" s="48">
        <f t="shared" si="9"/>
        <v>1</v>
      </c>
    </row>
    <row r="117" spans="1:12" x14ac:dyDescent="0.25">
      <c r="A117" s="9" t="s">
        <v>117</v>
      </c>
      <c r="B117" s="6" t="s">
        <v>7</v>
      </c>
      <c r="C117" s="102">
        <v>93</v>
      </c>
      <c r="D117" s="21">
        <v>34</v>
      </c>
      <c r="E117" s="28">
        <f t="shared" si="7"/>
        <v>3162</v>
      </c>
      <c r="F117" s="56"/>
      <c r="G117" s="50">
        <f t="shared" si="12"/>
        <v>0</v>
      </c>
      <c r="H117" s="52">
        <f t="shared" si="8"/>
        <v>0</v>
      </c>
      <c r="I117" s="48">
        <v>93</v>
      </c>
      <c r="J117" s="48">
        <v>93</v>
      </c>
      <c r="K117" s="48">
        <v>92</v>
      </c>
      <c r="L117" s="48">
        <f t="shared" si="9"/>
        <v>1</v>
      </c>
    </row>
    <row r="118" spans="1:12" x14ac:dyDescent="0.25">
      <c r="A118" s="11" t="s">
        <v>118</v>
      </c>
      <c r="B118" s="6" t="s">
        <v>7</v>
      </c>
      <c r="C118" s="102">
        <v>193</v>
      </c>
      <c r="D118" s="21">
        <v>16</v>
      </c>
      <c r="E118" s="28">
        <f t="shared" si="7"/>
        <v>3088</v>
      </c>
      <c r="F118" s="56">
        <v>200</v>
      </c>
      <c r="G118" s="53">
        <v>16.57</v>
      </c>
      <c r="H118" s="62">
        <f t="shared" si="8"/>
        <v>3314</v>
      </c>
      <c r="I118" s="48">
        <v>193</v>
      </c>
      <c r="J118" s="48">
        <v>393</v>
      </c>
      <c r="K118" s="48">
        <v>186</v>
      </c>
      <c r="L118" s="48">
        <f t="shared" si="9"/>
        <v>207</v>
      </c>
    </row>
    <row r="119" spans="1:12" x14ac:dyDescent="0.25">
      <c r="A119" s="11" t="s">
        <v>119</v>
      </c>
      <c r="B119" s="6" t="s">
        <v>7</v>
      </c>
      <c r="C119" s="88">
        <v>0</v>
      </c>
      <c r="D119" s="7">
        <v>130</v>
      </c>
      <c r="E119" s="28">
        <f t="shared" si="7"/>
        <v>0</v>
      </c>
      <c r="F119" s="56"/>
      <c r="G119" s="50">
        <f t="shared" si="12"/>
        <v>0</v>
      </c>
      <c r="H119" s="52">
        <f t="shared" si="8"/>
        <v>0</v>
      </c>
      <c r="I119" s="48">
        <v>0</v>
      </c>
      <c r="J119" s="48">
        <f t="shared" si="14"/>
        <v>0</v>
      </c>
      <c r="K119" s="48">
        <v>0</v>
      </c>
      <c r="L119" s="48">
        <f t="shared" si="9"/>
        <v>0</v>
      </c>
    </row>
    <row r="120" spans="1:12" x14ac:dyDescent="0.25">
      <c r="A120" s="11" t="s">
        <v>120</v>
      </c>
      <c r="B120" s="6" t="s">
        <v>7</v>
      </c>
      <c r="C120" s="88">
        <v>15</v>
      </c>
      <c r="D120" s="21">
        <v>190</v>
      </c>
      <c r="E120" s="28">
        <f t="shared" si="7"/>
        <v>2850</v>
      </c>
      <c r="F120" s="56">
        <v>10</v>
      </c>
      <c r="G120" s="50">
        <v>211.36</v>
      </c>
      <c r="H120" s="52">
        <f t="shared" si="8"/>
        <v>2113.6000000000004</v>
      </c>
      <c r="I120" s="48">
        <v>15</v>
      </c>
      <c r="J120" s="48">
        <v>25</v>
      </c>
      <c r="K120" s="48">
        <v>12</v>
      </c>
      <c r="L120" s="48">
        <f t="shared" si="9"/>
        <v>13</v>
      </c>
    </row>
    <row r="121" spans="1:12" x14ac:dyDescent="0.25">
      <c r="A121" s="11" t="s">
        <v>121</v>
      </c>
      <c r="B121" s="6" t="s">
        <v>7</v>
      </c>
      <c r="C121" s="88">
        <v>36</v>
      </c>
      <c r="D121" s="21">
        <v>150</v>
      </c>
      <c r="E121" s="28">
        <f t="shared" si="7"/>
        <v>5400</v>
      </c>
      <c r="F121" s="56"/>
      <c r="G121" s="53"/>
      <c r="H121" s="28"/>
      <c r="I121" s="48">
        <v>36</v>
      </c>
      <c r="J121" s="48">
        <v>36</v>
      </c>
      <c r="K121" s="48">
        <v>0</v>
      </c>
      <c r="L121" s="48">
        <f t="shared" si="9"/>
        <v>36</v>
      </c>
    </row>
    <row r="122" spans="1:12" x14ac:dyDescent="0.25">
      <c r="A122" s="11" t="s">
        <v>122</v>
      </c>
      <c r="B122" s="6" t="s">
        <v>7</v>
      </c>
      <c r="C122" s="88">
        <v>0</v>
      </c>
      <c r="D122" s="21">
        <v>0</v>
      </c>
      <c r="E122" s="28">
        <f t="shared" si="7"/>
        <v>0</v>
      </c>
      <c r="F122" s="56"/>
      <c r="G122" s="50">
        <f t="shared" si="12"/>
        <v>0</v>
      </c>
      <c r="H122" s="52">
        <f t="shared" si="8"/>
        <v>0</v>
      </c>
      <c r="I122" s="48">
        <v>0</v>
      </c>
      <c r="J122" s="48">
        <f t="shared" si="14"/>
        <v>0</v>
      </c>
      <c r="K122" s="48">
        <v>0</v>
      </c>
      <c r="L122" s="48">
        <f t="shared" si="9"/>
        <v>0</v>
      </c>
    </row>
    <row r="123" spans="1:12" x14ac:dyDescent="0.25">
      <c r="A123" s="11" t="s">
        <v>232</v>
      </c>
      <c r="B123" s="6" t="s">
        <v>7</v>
      </c>
      <c r="C123" s="88">
        <v>13</v>
      </c>
      <c r="D123" s="21">
        <v>8</v>
      </c>
      <c r="E123" s="28">
        <f t="shared" si="7"/>
        <v>104</v>
      </c>
      <c r="F123" s="56"/>
      <c r="G123" s="50">
        <f t="shared" si="12"/>
        <v>0</v>
      </c>
      <c r="H123" s="52">
        <f t="shared" si="8"/>
        <v>0</v>
      </c>
      <c r="I123" s="48">
        <v>13</v>
      </c>
      <c r="J123" s="48">
        <f t="shared" si="14"/>
        <v>13</v>
      </c>
      <c r="K123" s="48">
        <v>9</v>
      </c>
      <c r="L123" s="48">
        <f t="shared" si="9"/>
        <v>4</v>
      </c>
    </row>
    <row r="124" spans="1:12" x14ac:dyDescent="0.25">
      <c r="A124" s="11" t="s">
        <v>123</v>
      </c>
      <c r="B124" s="6" t="s">
        <v>7</v>
      </c>
      <c r="C124" s="88">
        <v>168</v>
      </c>
      <c r="D124" s="21">
        <v>13.66</v>
      </c>
      <c r="E124" s="28">
        <f t="shared" si="7"/>
        <v>2294.88</v>
      </c>
      <c r="F124" s="56"/>
      <c r="G124" s="50">
        <f t="shared" si="12"/>
        <v>0</v>
      </c>
      <c r="H124" s="52">
        <f t="shared" si="8"/>
        <v>0</v>
      </c>
      <c r="I124" s="48">
        <v>168</v>
      </c>
      <c r="J124" s="48">
        <f t="shared" si="14"/>
        <v>168</v>
      </c>
      <c r="K124" s="48">
        <v>0</v>
      </c>
      <c r="L124" s="48">
        <f t="shared" si="9"/>
        <v>168</v>
      </c>
    </row>
    <row r="125" spans="1:12" x14ac:dyDescent="0.25">
      <c r="A125" s="11" t="s">
        <v>124</v>
      </c>
      <c r="B125" s="6" t="s">
        <v>7</v>
      </c>
      <c r="C125" s="88">
        <v>13</v>
      </c>
      <c r="D125" s="21">
        <v>75</v>
      </c>
      <c r="E125" s="28">
        <f t="shared" si="7"/>
        <v>975</v>
      </c>
      <c r="F125" s="56"/>
      <c r="G125" s="50">
        <f t="shared" si="12"/>
        <v>0</v>
      </c>
      <c r="H125" s="52">
        <f t="shared" si="8"/>
        <v>0</v>
      </c>
      <c r="I125" s="48">
        <v>13</v>
      </c>
      <c r="J125" s="48">
        <f t="shared" si="14"/>
        <v>13</v>
      </c>
      <c r="K125" s="48">
        <v>0</v>
      </c>
      <c r="L125" s="48">
        <f t="shared" si="9"/>
        <v>13</v>
      </c>
    </row>
    <row r="126" spans="1:12" x14ac:dyDescent="0.25">
      <c r="A126" s="11" t="s">
        <v>125</v>
      </c>
      <c r="B126" s="6" t="s">
        <v>7</v>
      </c>
      <c r="C126" s="88">
        <v>39</v>
      </c>
      <c r="D126" s="7">
        <v>150</v>
      </c>
      <c r="E126" s="28">
        <f t="shared" si="7"/>
        <v>5850</v>
      </c>
      <c r="F126" s="56"/>
      <c r="G126" s="50">
        <f t="shared" si="12"/>
        <v>0</v>
      </c>
      <c r="H126" s="52">
        <f t="shared" si="8"/>
        <v>0</v>
      </c>
      <c r="I126" s="48">
        <v>39</v>
      </c>
      <c r="J126" s="48">
        <f t="shared" si="14"/>
        <v>39</v>
      </c>
      <c r="K126" s="48">
        <v>0</v>
      </c>
      <c r="L126" s="48">
        <f t="shared" si="9"/>
        <v>39</v>
      </c>
    </row>
    <row r="127" spans="1:12" x14ac:dyDescent="0.25">
      <c r="A127" s="11" t="s">
        <v>126</v>
      </c>
      <c r="B127" s="22" t="s">
        <v>7</v>
      </c>
      <c r="C127" s="95">
        <v>10</v>
      </c>
      <c r="D127" s="14">
        <v>75</v>
      </c>
      <c r="E127" s="38">
        <f t="shared" si="7"/>
        <v>750</v>
      </c>
      <c r="F127" s="56"/>
      <c r="G127" s="50">
        <f t="shared" si="12"/>
        <v>0</v>
      </c>
      <c r="H127" s="52">
        <f t="shared" si="8"/>
        <v>0</v>
      </c>
      <c r="I127" s="48">
        <v>10</v>
      </c>
      <c r="J127" s="48">
        <v>10</v>
      </c>
      <c r="K127" s="48">
        <v>0</v>
      </c>
      <c r="L127" s="48">
        <f t="shared" si="9"/>
        <v>10</v>
      </c>
    </row>
    <row r="128" spans="1:12" x14ac:dyDescent="0.25">
      <c r="A128" s="11" t="s">
        <v>127</v>
      </c>
      <c r="B128" s="6" t="s">
        <v>7</v>
      </c>
      <c r="C128" s="90">
        <v>83</v>
      </c>
      <c r="D128" s="7">
        <v>175</v>
      </c>
      <c r="E128" s="28">
        <f t="shared" si="7"/>
        <v>14525</v>
      </c>
      <c r="F128" s="56"/>
      <c r="G128" s="50">
        <f t="shared" si="12"/>
        <v>0</v>
      </c>
      <c r="H128" s="52">
        <f t="shared" si="8"/>
        <v>0</v>
      </c>
      <c r="I128" s="48">
        <v>83</v>
      </c>
      <c r="J128" s="48">
        <f t="shared" si="14"/>
        <v>83</v>
      </c>
      <c r="K128" s="48">
        <v>13</v>
      </c>
      <c r="L128" s="48">
        <f t="shared" si="9"/>
        <v>70</v>
      </c>
    </row>
    <row r="129" spans="1:12" x14ac:dyDescent="0.25">
      <c r="A129" s="11" t="s">
        <v>128</v>
      </c>
      <c r="B129" s="6" t="s">
        <v>7</v>
      </c>
      <c r="C129" s="88">
        <v>87</v>
      </c>
      <c r="D129" s="7">
        <v>218.3</v>
      </c>
      <c r="E129" s="28">
        <f t="shared" si="7"/>
        <v>18992.100000000002</v>
      </c>
      <c r="F129" s="56"/>
      <c r="G129" s="50">
        <f t="shared" si="12"/>
        <v>0</v>
      </c>
      <c r="H129" s="52">
        <f t="shared" si="8"/>
        <v>0</v>
      </c>
      <c r="I129" s="48">
        <v>87</v>
      </c>
      <c r="J129" s="48">
        <f t="shared" si="14"/>
        <v>87</v>
      </c>
      <c r="K129" s="48">
        <v>0</v>
      </c>
      <c r="L129" s="48">
        <f t="shared" si="9"/>
        <v>87</v>
      </c>
    </row>
    <row r="130" spans="1:12" x14ac:dyDescent="0.25">
      <c r="A130" s="11" t="s">
        <v>265</v>
      </c>
      <c r="B130" s="6" t="s">
        <v>7</v>
      </c>
      <c r="C130" s="88">
        <v>0</v>
      </c>
      <c r="D130" s="7">
        <v>0</v>
      </c>
      <c r="E130" s="28">
        <f t="shared" si="7"/>
        <v>0</v>
      </c>
      <c r="F130" s="56">
        <v>3</v>
      </c>
      <c r="G130" s="53">
        <v>334.75</v>
      </c>
      <c r="H130" s="62">
        <f t="shared" si="8"/>
        <v>1004.25</v>
      </c>
      <c r="I130" s="48">
        <v>3</v>
      </c>
      <c r="J130" s="48">
        <v>3</v>
      </c>
      <c r="K130" s="48">
        <v>3</v>
      </c>
      <c r="L130" s="48">
        <v>0</v>
      </c>
    </row>
    <row r="131" spans="1:12" x14ac:dyDescent="0.25">
      <c r="A131" s="11" t="s">
        <v>129</v>
      </c>
      <c r="B131" s="6" t="s">
        <v>7</v>
      </c>
      <c r="C131" s="88">
        <v>1</v>
      </c>
      <c r="D131" s="7">
        <v>385</v>
      </c>
      <c r="E131" s="28">
        <f t="shared" si="7"/>
        <v>385</v>
      </c>
      <c r="F131" s="56"/>
      <c r="G131" s="50">
        <f t="shared" si="12"/>
        <v>0</v>
      </c>
      <c r="H131" s="52">
        <f t="shared" si="8"/>
        <v>0</v>
      </c>
      <c r="I131" s="48">
        <v>1</v>
      </c>
      <c r="J131" s="48">
        <f t="shared" si="14"/>
        <v>1</v>
      </c>
      <c r="K131" s="48">
        <v>1</v>
      </c>
      <c r="L131" s="48">
        <f t="shared" si="9"/>
        <v>0</v>
      </c>
    </row>
    <row r="132" spans="1:12" x14ac:dyDescent="0.25">
      <c r="A132" s="11" t="s">
        <v>130</v>
      </c>
      <c r="B132" s="6" t="s">
        <v>7</v>
      </c>
      <c r="C132" s="99">
        <v>4</v>
      </c>
      <c r="D132" s="7">
        <v>422</v>
      </c>
      <c r="E132" s="28">
        <f t="shared" si="7"/>
        <v>1688</v>
      </c>
      <c r="F132" s="56">
        <v>10</v>
      </c>
      <c r="G132" s="53">
        <v>690</v>
      </c>
      <c r="H132" s="136">
        <f t="shared" si="8"/>
        <v>6900</v>
      </c>
      <c r="I132" s="48">
        <v>14</v>
      </c>
      <c r="J132" s="48">
        <v>14</v>
      </c>
      <c r="K132" s="48">
        <v>4</v>
      </c>
      <c r="L132" s="48">
        <f t="shared" si="9"/>
        <v>10</v>
      </c>
    </row>
    <row r="133" spans="1:12" x14ac:dyDescent="0.25">
      <c r="A133" s="11" t="s">
        <v>266</v>
      </c>
      <c r="B133" s="6" t="s">
        <v>7</v>
      </c>
      <c r="C133" s="93">
        <v>0</v>
      </c>
      <c r="D133" s="7">
        <v>0</v>
      </c>
      <c r="E133" s="28">
        <f t="shared" si="7"/>
        <v>0</v>
      </c>
      <c r="F133" s="56">
        <v>10</v>
      </c>
      <c r="G133" s="53">
        <v>590</v>
      </c>
      <c r="H133" s="62">
        <f t="shared" si="8"/>
        <v>5900</v>
      </c>
      <c r="I133" s="48">
        <v>10</v>
      </c>
      <c r="J133" s="48">
        <v>10</v>
      </c>
      <c r="K133" s="48">
        <v>0</v>
      </c>
      <c r="L133" s="48">
        <f t="shared" si="9"/>
        <v>10</v>
      </c>
    </row>
    <row r="134" spans="1:12" x14ac:dyDescent="0.25">
      <c r="A134" s="13" t="s">
        <v>131</v>
      </c>
      <c r="B134" s="6" t="s">
        <v>7</v>
      </c>
      <c r="C134" s="88">
        <v>0</v>
      </c>
      <c r="D134" s="7">
        <v>0</v>
      </c>
      <c r="E134" s="28">
        <f t="shared" si="7"/>
        <v>0</v>
      </c>
      <c r="F134" s="56"/>
      <c r="G134" s="50">
        <f t="shared" si="12"/>
        <v>0</v>
      </c>
      <c r="H134" s="52">
        <f t="shared" si="8"/>
        <v>0</v>
      </c>
      <c r="I134" s="48">
        <v>0</v>
      </c>
      <c r="J134" s="48">
        <f t="shared" si="14"/>
        <v>0</v>
      </c>
      <c r="K134" s="48">
        <v>0</v>
      </c>
      <c r="L134" s="48">
        <f t="shared" si="9"/>
        <v>0</v>
      </c>
    </row>
    <row r="135" spans="1:12" x14ac:dyDescent="0.25">
      <c r="A135" s="13" t="s">
        <v>132</v>
      </c>
      <c r="B135" s="22" t="s">
        <v>7</v>
      </c>
      <c r="C135" s="88">
        <v>0</v>
      </c>
      <c r="D135" s="14">
        <v>0</v>
      </c>
      <c r="E135" s="38">
        <f t="shared" si="7"/>
        <v>0</v>
      </c>
      <c r="F135" s="130"/>
      <c r="G135" s="76">
        <v>0</v>
      </c>
      <c r="H135" s="52">
        <f t="shared" si="8"/>
        <v>0</v>
      </c>
      <c r="I135" s="78">
        <v>60</v>
      </c>
      <c r="J135" s="78">
        <v>60</v>
      </c>
      <c r="K135" s="78">
        <v>0</v>
      </c>
      <c r="L135" s="48">
        <f t="shared" si="9"/>
        <v>60</v>
      </c>
    </row>
    <row r="136" spans="1:12" x14ac:dyDescent="0.25">
      <c r="A136" s="11" t="s">
        <v>133</v>
      </c>
      <c r="B136" s="12" t="s">
        <v>12</v>
      </c>
      <c r="C136" s="99">
        <v>0</v>
      </c>
      <c r="D136" s="83">
        <v>164.31</v>
      </c>
      <c r="E136" s="28">
        <f t="shared" si="7"/>
        <v>0</v>
      </c>
      <c r="F136" s="56"/>
      <c r="G136" s="50">
        <v>0</v>
      </c>
      <c r="H136" s="52">
        <f t="shared" si="8"/>
        <v>0</v>
      </c>
      <c r="I136" s="48"/>
      <c r="J136" s="48">
        <v>0</v>
      </c>
      <c r="K136" s="48">
        <v>0</v>
      </c>
      <c r="L136" s="48">
        <f t="shared" ref="L136:L201" si="15">J136-K136</f>
        <v>0</v>
      </c>
    </row>
    <row r="137" spans="1:12" x14ac:dyDescent="0.25">
      <c r="A137" s="11" t="s">
        <v>267</v>
      </c>
      <c r="B137" s="12" t="s">
        <v>7</v>
      </c>
      <c r="C137" s="99">
        <v>0</v>
      </c>
      <c r="D137" s="83">
        <v>164.31</v>
      </c>
      <c r="E137" s="28">
        <f t="shared" si="7"/>
        <v>0</v>
      </c>
      <c r="F137" s="56">
        <v>28</v>
      </c>
      <c r="G137" s="50">
        <v>164.31</v>
      </c>
      <c r="H137" s="52">
        <f t="shared" si="8"/>
        <v>4600.68</v>
      </c>
      <c r="I137" s="48">
        <v>28</v>
      </c>
      <c r="J137" s="48">
        <v>28</v>
      </c>
      <c r="K137" s="48">
        <v>0</v>
      </c>
      <c r="L137" s="48">
        <f t="shared" si="15"/>
        <v>28</v>
      </c>
    </row>
    <row r="138" spans="1:12" x14ac:dyDescent="0.25">
      <c r="A138" s="75" t="s">
        <v>134</v>
      </c>
      <c r="B138" s="6" t="s">
        <v>7</v>
      </c>
      <c r="C138" s="93">
        <v>420</v>
      </c>
      <c r="D138" s="21">
        <v>0</v>
      </c>
      <c r="E138" s="28">
        <f t="shared" si="7"/>
        <v>0</v>
      </c>
      <c r="F138" s="56"/>
      <c r="G138" s="50">
        <f t="shared" si="12"/>
        <v>0</v>
      </c>
      <c r="H138" s="52">
        <f t="shared" si="8"/>
        <v>0</v>
      </c>
      <c r="I138" s="48">
        <v>420</v>
      </c>
      <c r="J138" s="48">
        <f t="shared" si="14"/>
        <v>420</v>
      </c>
      <c r="K138" s="48">
        <v>0</v>
      </c>
      <c r="L138" s="48">
        <f t="shared" si="15"/>
        <v>420</v>
      </c>
    </row>
    <row r="139" spans="1:12" x14ac:dyDescent="0.25">
      <c r="A139" s="43" t="s">
        <v>135</v>
      </c>
      <c r="B139" s="6" t="s">
        <v>7</v>
      </c>
      <c r="C139" s="94">
        <v>0</v>
      </c>
      <c r="D139" s="21">
        <v>0</v>
      </c>
      <c r="E139" s="28">
        <f t="shared" si="7"/>
        <v>0</v>
      </c>
      <c r="F139" s="56"/>
      <c r="G139" s="50">
        <f t="shared" si="12"/>
        <v>0</v>
      </c>
      <c r="H139" s="52">
        <f t="shared" si="8"/>
        <v>0</v>
      </c>
      <c r="I139" s="48"/>
      <c r="J139" s="48">
        <f t="shared" si="14"/>
        <v>0</v>
      </c>
      <c r="K139" s="48">
        <v>0</v>
      </c>
      <c r="L139" s="48">
        <f t="shared" si="15"/>
        <v>0</v>
      </c>
    </row>
    <row r="140" spans="1:12" x14ac:dyDescent="0.25">
      <c r="A140" s="11" t="s">
        <v>136</v>
      </c>
      <c r="B140" s="6" t="s">
        <v>137</v>
      </c>
      <c r="C140" s="94">
        <v>3</v>
      </c>
      <c r="D140" s="14">
        <v>1646.1</v>
      </c>
      <c r="E140" s="28">
        <f t="shared" ref="E140:E206" si="16">+C140*D140</f>
        <v>4938.2999999999993</v>
      </c>
      <c r="F140" s="56">
        <v>3</v>
      </c>
      <c r="G140" s="53">
        <f t="shared" si="12"/>
        <v>4938.2999999999993</v>
      </c>
      <c r="H140" s="52">
        <f t="shared" si="8"/>
        <v>14814.899999999998</v>
      </c>
      <c r="I140" s="48">
        <v>3</v>
      </c>
      <c r="J140" s="48">
        <v>6</v>
      </c>
      <c r="K140" s="48">
        <v>0</v>
      </c>
      <c r="L140" s="48">
        <f t="shared" si="15"/>
        <v>6</v>
      </c>
    </row>
    <row r="141" spans="1:12" x14ac:dyDescent="0.25">
      <c r="A141" s="23" t="s">
        <v>138</v>
      </c>
      <c r="B141" s="58" t="s">
        <v>137</v>
      </c>
      <c r="C141" s="103">
        <v>310</v>
      </c>
      <c r="D141" s="70">
        <v>413</v>
      </c>
      <c r="E141" s="59">
        <f t="shared" si="16"/>
        <v>128030</v>
      </c>
      <c r="F141" s="129"/>
      <c r="G141" s="53">
        <v>0</v>
      </c>
      <c r="H141" s="52">
        <f t="shared" ref="H141:H205" si="17">+F141*G141</f>
        <v>0</v>
      </c>
      <c r="I141" s="61">
        <v>310</v>
      </c>
      <c r="J141" s="48">
        <v>310</v>
      </c>
      <c r="K141" s="48">
        <v>0</v>
      </c>
      <c r="L141" s="48">
        <f t="shared" si="15"/>
        <v>310</v>
      </c>
    </row>
    <row r="142" spans="1:12" x14ac:dyDescent="0.25">
      <c r="A142" s="84" t="s">
        <v>139</v>
      </c>
      <c r="B142" s="58" t="s">
        <v>137</v>
      </c>
      <c r="C142" s="104">
        <v>753</v>
      </c>
      <c r="D142" s="21">
        <v>180</v>
      </c>
      <c r="E142" s="28">
        <f t="shared" si="16"/>
        <v>135540</v>
      </c>
      <c r="F142" s="56">
        <v>500</v>
      </c>
      <c r="G142" s="53">
        <v>184</v>
      </c>
      <c r="H142" s="52">
        <f t="shared" si="17"/>
        <v>92000</v>
      </c>
      <c r="I142" s="48">
        <v>753</v>
      </c>
      <c r="J142" s="48">
        <v>1253</v>
      </c>
      <c r="K142" s="48">
        <v>622</v>
      </c>
      <c r="L142" s="48">
        <f t="shared" si="15"/>
        <v>631</v>
      </c>
    </row>
    <row r="143" spans="1:12" x14ac:dyDescent="0.25">
      <c r="A143" s="57" t="s">
        <v>140</v>
      </c>
      <c r="B143" s="58" t="s">
        <v>137</v>
      </c>
      <c r="C143" s="105">
        <v>8</v>
      </c>
      <c r="D143" s="21">
        <v>193.5</v>
      </c>
      <c r="E143" s="28">
        <f t="shared" si="16"/>
        <v>1548</v>
      </c>
      <c r="F143" s="56">
        <v>5</v>
      </c>
      <c r="G143" s="53">
        <v>193.5</v>
      </c>
      <c r="H143" s="62">
        <f t="shared" si="17"/>
        <v>967.5</v>
      </c>
      <c r="I143" s="48">
        <v>13</v>
      </c>
      <c r="J143" s="48">
        <v>13</v>
      </c>
      <c r="K143" s="48">
        <v>13</v>
      </c>
      <c r="L143" s="48">
        <f t="shared" si="15"/>
        <v>0</v>
      </c>
    </row>
    <row r="144" spans="1:12" ht="15.75" thickBot="1" x14ac:dyDescent="0.3">
      <c r="A144" s="17" t="s">
        <v>141</v>
      </c>
      <c r="B144" s="6" t="s">
        <v>12</v>
      </c>
      <c r="C144" s="93">
        <v>14</v>
      </c>
      <c r="D144" s="85">
        <v>71.98</v>
      </c>
      <c r="E144" s="28">
        <f t="shared" si="16"/>
        <v>1007.72</v>
      </c>
      <c r="F144" s="56"/>
      <c r="G144" s="53">
        <f t="shared" si="12"/>
        <v>0</v>
      </c>
      <c r="H144" s="52">
        <f t="shared" si="17"/>
        <v>0</v>
      </c>
      <c r="I144" s="48">
        <v>14</v>
      </c>
      <c r="J144" s="48">
        <f t="shared" ref="J144:J207" si="18">G144+I144</f>
        <v>14</v>
      </c>
      <c r="K144" s="48">
        <v>1</v>
      </c>
      <c r="L144" s="48">
        <f t="shared" si="15"/>
        <v>13</v>
      </c>
    </row>
    <row r="145" spans="1:12" x14ac:dyDescent="0.25">
      <c r="A145" s="11" t="s">
        <v>142</v>
      </c>
      <c r="B145" s="6" t="s">
        <v>12</v>
      </c>
      <c r="C145" s="94">
        <v>6</v>
      </c>
      <c r="D145" s="86">
        <v>120.36</v>
      </c>
      <c r="E145" s="28">
        <f t="shared" si="16"/>
        <v>722.16</v>
      </c>
      <c r="F145" s="56"/>
      <c r="G145" s="53">
        <f t="shared" si="12"/>
        <v>0</v>
      </c>
      <c r="H145" s="52">
        <f t="shared" si="17"/>
        <v>0</v>
      </c>
      <c r="I145" s="48">
        <v>8</v>
      </c>
      <c r="J145" s="48">
        <f t="shared" si="18"/>
        <v>8</v>
      </c>
      <c r="K145" s="48">
        <v>0</v>
      </c>
      <c r="L145" s="48">
        <f t="shared" si="15"/>
        <v>8</v>
      </c>
    </row>
    <row r="146" spans="1:12" x14ac:dyDescent="0.25">
      <c r="A146" s="11" t="s">
        <v>143</v>
      </c>
      <c r="B146" s="6" t="s">
        <v>12</v>
      </c>
      <c r="C146" s="94">
        <v>3</v>
      </c>
      <c r="D146" s="21">
        <v>2975.01</v>
      </c>
      <c r="E146" s="28">
        <f t="shared" si="16"/>
        <v>8925.0300000000007</v>
      </c>
      <c r="F146" s="56"/>
      <c r="G146" s="53">
        <f t="shared" si="12"/>
        <v>0</v>
      </c>
      <c r="H146" s="52">
        <f t="shared" si="17"/>
        <v>0</v>
      </c>
      <c r="I146" s="48">
        <v>3</v>
      </c>
      <c r="J146" s="48">
        <v>3</v>
      </c>
      <c r="K146" s="48">
        <v>0</v>
      </c>
      <c r="L146" s="48">
        <f t="shared" si="15"/>
        <v>3</v>
      </c>
    </row>
    <row r="147" spans="1:12" x14ac:dyDescent="0.25">
      <c r="A147" s="11" t="s">
        <v>233</v>
      </c>
      <c r="B147" s="6" t="s">
        <v>243</v>
      </c>
      <c r="C147" s="94">
        <v>27</v>
      </c>
      <c r="D147" s="7">
        <v>65</v>
      </c>
      <c r="E147" s="28">
        <f t="shared" si="16"/>
        <v>1755</v>
      </c>
      <c r="F147" s="56"/>
      <c r="G147" s="53">
        <f t="shared" si="12"/>
        <v>0</v>
      </c>
      <c r="H147" s="52">
        <f t="shared" si="17"/>
        <v>0</v>
      </c>
      <c r="I147" s="48">
        <v>27</v>
      </c>
      <c r="J147" s="48">
        <f t="shared" si="18"/>
        <v>27</v>
      </c>
      <c r="K147" s="48">
        <v>6</v>
      </c>
      <c r="L147" s="48">
        <f t="shared" si="15"/>
        <v>21</v>
      </c>
    </row>
    <row r="148" spans="1:12" x14ac:dyDescent="0.25">
      <c r="A148" s="11" t="s">
        <v>144</v>
      </c>
      <c r="B148" s="6" t="s">
        <v>7</v>
      </c>
      <c r="C148" s="94">
        <v>57</v>
      </c>
      <c r="D148" s="7">
        <v>13</v>
      </c>
      <c r="E148" s="28">
        <f t="shared" si="16"/>
        <v>741</v>
      </c>
      <c r="F148" s="56"/>
      <c r="G148" s="53">
        <f t="shared" si="12"/>
        <v>0</v>
      </c>
      <c r="H148" s="52">
        <f t="shared" si="17"/>
        <v>0</v>
      </c>
      <c r="I148" s="48">
        <v>57</v>
      </c>
      <c r="J148" s="48">
        <f t="shared" si="18"/>
        <v>57</v>
      </c>
      <c r="K148" s="48">
        <v>25</v>
      </c>
      <c r="L148" s="48">
        <f t="shared" si="15"/>
        <v>32</v>
      </c>
    </row>
    <row r="149" spans="1:12" x14ac:dyDescent="0.25">
      <c r="A149" s="13" t="s">
        <v>145</v>
      </c>
      <c r="B149" s="6" t="s">
        <v>137</v>
      </c>
      <c r="C149" s="93">
        <v>13</v>
      </c>
      <c r="D149" s="7">
        <v>466</v>
      </c>
      <c r="E149" s="28">
        <f t="shared" si="16"/>
        <v>6058</v>
      </c>
      <c r="F149" s="56"/>
      <c r="G149" s="53">
        <f t="shared" si="12"/>
        <v>0</v>
      </c>
      <c r="H149" s="52">
        <f t="shared" si="17"/>
        <v>0</v>
      </c>
      <c r="I149" s="48">
        <v>13</v>
      </c>
      <c r="J149" s="48">
        <f t="shared" si="18"/>
        <v>13</v>
      </c>
      <c r="K149" s="48">
        <v>2</v>
      </c>
      <c r="L149" s="48">
        <f t="shared" si="15"/>
        <v>11</v>
      </c>
    </row>
    <row r="150" spans="1:12" x14ac:dyDescent="0.25">
      <c r="A150" s="13" t="s">
        <v>146</v>
      </c>
      <c r="B150" s="6" t="s">
        <v>137</v>
      </c>
      <c r="C150" s="93">
        <v>5</v>
      </c>
      <c r="D150" s="7">
        <v>413</v>
      </c>
      <c r="E150" s="28">
        <f t="shared" si="16"/>
        <v>2065</v>
      </c>
      <c r="F150" s="56">
        <v>5</v>
      </c>
      <c r="G150" s="53">
        <v>381.36</v>
      </c>
      <c r="H150" s="62">
        <f t="shared" si="17"/>
        <v>1906.8000000000002</v>
      </c>
      <c r="I150" s="48">
        <v>5</v>
      </c>
      <c r="J150" s="48">
        <v>10</v>
      </c>
      <c r="K150" s="48">
        <v>5</v>
      </c>
      <c r="L150" s="48">
        <f t="shared" si="15"/>
        <v>5</v>
      </c>
    </row>
    <row r="151" spans="1:12" x14ac:dyDescent="0.25">
      <c r="A151" s="17" t="s">
        <v>147</v>
      </c>
      <c r="B151" s="6" t="s">
        <v>268</v>
      </c>
      <c r="C151" s="88">
        <v>2</v>
      </c>
      <c r="D151" s="7">
        <v>231</v>
      </c>
      <c r="E151" s="28">
        <f t="shared" si="16"/>
        <v>462</v>
      </c>
      <c r="F151" s="56"/>
      <c r="G151" s="53">
        <f t="shared" si="12"/>
        <v>0</v>
      </c>
      <c r="H151" s="52">
        <f t="shared" si="17"/>
        <v>0</v>
      </c>
      <c r="I151" s="48">
        <v>2</v>
      </c>
      <c r="J151" s="48">
        <f t="shared" si="18"/>
        <v>2</v>
      </c>
      <c r="K151" s="48">
        <v>1</v>
      </c>
      <c r="L151" s="48">
        <f t="shared" si="15"/>
        <v>1</v>
      </c>
    </row>
    <row r="152" spans="1:12" x14ac:dyDescent="0.25">
      <c r="A152" s="11" t="s">
        <v>148</v>
      </c>
      <c r="B152" s="6" t="s">
        <v>137</v>
      </c>
      <c r="C152" s="88">
        <v>7</v>
      </c>
      <c r="D152" s="7">
        <v>312.7</v>
      </c>
      <c r="E152" s="28">
        <f t="shared" si="16"/>
        <v>2188.9</v>
      </c>
      <c r="F152" s="56"/>
      <c r="G152" s="53">
        <f t="shared" si="12"/>
        <v>0</v>
      </c>
      <c r="H152" s="52">
        <f t="shared" si="17"/>
        <v>0</v>
      </c>
      <c r="I152" s="48">
        <v>7</v>
      </c>
      <c r="J152" s="48">
        <f t="shared" si="18"/>
        <v>7</v>
      </c>
      <c r="K152" s="48">
        <v>0</v>
      </c>
      <c r="L152" s="48">
        <f t="shared" si="15"/>
        <v>7</v>
      </c>
    </row>
    <row r="153" spans="1:12" x14ac:dyDescent="0.25">
      <c r="A153" s="11" t="s">
        <v>149</v>
      </c>
      <c r="B153" s="6" t="s">
        <v>7</v>
      </c>
      <c r="C153" s="88">
        <v>0</v>
      </c>
      <c r="D153" s="7">
        <v>74</v>
      </c>
      <c r="E153" s="28">
        <f t="shared" si="16"/>
        <v>0</v>
      </c>
      <c r="F153" s="56">
        <v>25</v>
      </c>
      <c r="G153" s="53">
        <v>52.56</v>
      </c>
      <c r="H153" s="62">
        <f t="shared" si="17"/>
        <v>1314</v>
      </c>
      <c r="I153" s="48"/>
      <c r="J153" s="48">
        <v>25</v>
      </c>
      <c r="K153" s="48">
        <v>0</v>
      </c>
      <c r="L153" s="48">
        <f t="shared" si="15"/>
        <v>25</v>
      </c>
    </row>
    <row r="154" spans="1:12" x14ac:dyDescent="0.25">
      <c r="A154" s="11" t="s">
        <v>150</v>
      </c>
      <c r="B154" s="6" t="s">
        <v>7</v>
      </c>
      <c r="C154" s="88">
        <v>167</v>
      </c>
      <c r="D154" s="7">
        <v>32.450000000000003</v>
      </c>
      <c r="E154" s="28">
        <f t="shared" si="16"/>
        <v>5419.1500000000005</v>
      </c>
      <c r="F154" s="56">
        <v>0</v>
      </c>
      <c r="G154" s="53">
        <v>0</v>
      </c>
      <c r="H154" s="52">
        <f t="shared" si="17"/>
        <v>0</v>
      </c>
      <c r="I154" s="48">
        <v>167</v>
      </c>
      <c r="J154" s="48">
        <f t="shared" si="18"/>
        <v>167</v>
      </c>
      <c r="K154" s="48">
        <v>6</v>
      </c>
      <c r="L154" s="48">
        <f t="shared" si="15"/>
        <v>161</v>
      </c>
    </row>
    <row r="155" spans="1:12" x14ac:dyDescent="0.25">
      <c r="A155" s="11" t="s">
        <v>151</v>
      </c>
      <c r="B155" s="6" t="s">
        <v>7</v>
      </c>
      <c r="C155" s="94">
        <v>49</v>
      </c>
      <c r="D155" s="7">
        <v>33.04</v>
      </c>
      <c r="E155" s="28">
        <f t="shared" si="16"/>
        <v>1618.96</v>
      </c>
      <c r="F155" s="56">
        <v>0</v>
      </c>
      <c r="G155" s="53">
        <v>0</v>
      </c>
      <c r="H155" s="52">
        <f t="shared" si="17"/>
        <v>0</v>
      </c>
      <c r="I155" s="48">
        <v>49</v>
      </c>
      <c r="J155" s="48">
        <f t="shared" si="18"/>
        <v>49</v>
      </c>
      <c r="K155" s="48">
        <v>10</v>
      </c>
      <c r="L155" s="48">
        <f t="shared" si="15"/>
        <v>39</v>
      </c>
    </row>
    <row r="156" spans="1:12" x14ac:dyDescent="0.25">
      <c r="A156" s="11" t="s">
        <v>152</v>
      </c>
      <c r="B156" s="6" t="s">
        <v>7</v>
      </c>
      <c r="C156" s="90">
        <v>0</v>
      </c>
      <c r="D156" s="7">
        <v>0</v>
      </c>
      <c r="E156" s="28">
        <f t="shared" si="16"/>
        <v>0</v>
      </c>
      <c r="F156" s="56">
        <v>0</v>
      </c>
      <c r="G156" s="53">
        <v>0</v>
      </c>
      <c r="H156" s="52">
        <f t="shared" si="17"/>
        <v>0</v>
      </c>
      <c r="I156" s="48">
        <v>0</v>
      </c>
      <c r="J156" s="48">
        <f t="shared" si="18"/>
        <v>0</v>
      </c>
      <c r="K156" s="48">
        <v>0</v>
      </c>
      <c r="L156" s="48">
        <f t="shared" si="15"/>
        <v>0</v>
      </c>
    </row>
    <row r="157" spans="1:12" x14ac:dyDescent="0.25">
      <c r="A157" s="13" t="s">
        <v>153</v>
      </c>
      <c r="B157" s="6" t="s">
        <v>154</v>
      </c>
      <c r="C157" s="91">
        <v>197</v>
      </c>
      <c r="D157" s="7">
        <v>262</v>
      </c>
      <c r="E157" s="28">
        <f t="shared" si="16"/>
        <v>51614</v>
      </c>
      <c r="F157" s="56">
        <v>0</v>
      </c>
      <c r="G157" s="53">
        <v>0</v>
      </c>
      <c r="H157" s="52">
        <f t="shared" si="17"/>
        <v>0</v>
      </c>
      <c r="I157" s="48">
        <v>191</v>
      </c>
      <c r="J157" s="48">
        <f t="shared" si="18"/>
        <v>191</v>
      </c>
      <c r="K157" s="48">
        <v>0</v>
      </c>
      <c r="L157" s="48">
        <f t="shared" si="15"/>
        <v>191</v>
      </c>
    </row>
    <row r="158" spans="1:12" x14ac:dyDescent="0.25">
      <c r="A158" s="13" t="s">
        <v>155</v>
      </c>
      <c r="B158" s="6" t="s">
        <v>154</v>
      </c>
      <c r="C158" s="91">
        <v>20</v>
      </c>
      <c r="D158" s="73">
        <v>340.01</v>
      </c>
      <c r="E158" s="28">
        <f t="shared" si="16"/>
        <v>6800.2</v>
      </c>
      <c r="F158" s="56">
        <v>0</v>
      </c>
      <c r="G158" s="53">
        <v>0</v>
      </c>
      <c r="H158" s="52">
        <f t="shared" si="17"/>
        <v>0</v>
      </c>
      <c r="I158" s="48">
        <v>90</v>
      </c>
      <c r="J158" s="48">
        <v>110</v>
      </c>
      <c r="K158" s="48">
        <v>0</v>
      </c>
      <c r="L158" s="48">
        <f t="shared" si="15"/>
        <v>110</v>
      </c>
    </row>
    <row r="159" spans="1:12" x14ac:dyDescent="0.25">
      <c r="A159" s="11" t="s">
        <v>156</v>
      </c>
      <c r="B159" s="6" t="s">
        <v>7</v>
      </c>
      <c r="C159" s="88">
        <v>9</v>
      </c>
      <c r="D159" s="7">
        <v>158</v>
      </c>
      <c r="E159" s="28">
        <f t="shared" si="16"/>
        <v>1422</v>
      </c>
      <c r="F159" s="56">
        <v>6</v>
      </c>
      <c r="G159" s="53">
        <v>166.1</v>
      </c>
      <c r="H159" s="62">
        <f t="shared" si="17"/>
        <v>996.59999999999991</v>
      </c>
      <c r="I159" s="48">
        <v>9</v>
      </c>
      <c r="J159" s="48">
        <v>16</v>
      </c>
      <c r="K159" s="48">
        <v>3</v>
      </c>
      <c r="L159" s="48">
        <f t="shared" si="15"/>
        <v>13</v>
      </c>
    </row>
    <row r="160" spans="1:12" ht="15.75" thickBot="1" x14ac:dyDescent="0.3">
      <c r="A160" s="11" t="s">
        <v>157</v>
      </c>
      <c r="B160" s="6" t="s">
        <v>7</v>
      </c>
      <c r="C160" s="93">
        <v>5</v>
      </c>
      <c r="D160" s="7">
        <v>252.93</v>
      </c>
      <c r="E160" s="28">
        <f t="shared" si="16"/>
        <v>1264.6500000000001</v>
      </c>
      <c r="F160" s="56">
        <v>5</v>
      </c>
      <c r="G160" s="137">
        <v>593.22</v>
      </c>
      <c r="H160" s="52">
        <f t="shared" si="17"/>
        <v>2966.1000000000004</v>
      </c>
      <c r="I160" s="48">
        <v>5</v>
      </c>
      <c r="J160" s="48">
        <v>10</v>
      </c>
      <c r="K160" s="48">
        <v>3</v>
      </c>
      <c r="L160" s="48">
        <f t="shared" si="15"/>
        <v>7</v>
      </c>
    </row>
    <row r="161" spans="1:12" x14ac:dyDescent="0.25">
      <c r="A161" s="11" t="s">
        <v>158</v>
      </c>
      <c r="B161" s="6" t="s">
        <v>7</v>
      </c>
      <c r="C161" s="93">
        <v>6</v>
      </c>
      <c r="D161" s="7">
        <v>47.2</v>
      </c>
      <c r="E161" s="28">
        <f t="shared" si="16"/>
        <v>283.20000000000005</v>
      </c>
      <c r="F161" s="56">
        <v>0</v>
      </c>
      <c r="G161" s="53">
        <v>0</v>
      </c>
      <c r="H161" s="52">
        <f t="shared" si="17"/>
        <v>0</v>
      </c>
      <c r="I161" s="48">
        <v>6</v>
      </c>
      <c r="J161" s="48">
        <f t="shared" si="18"/>
        <v>6</v>
      </c>
      <c r="K161" s="48">
        <v>0</v>
      </c>
      <c r="L161" s="48">
        <f t="shared" si="15"/>
        <v>6</v>
      </c>
    </row>
    <row r="162" spans="1:12" x14ac:dyDescent="0.25">
      <c r="A162" s="44" t="s">
        <v>159</v>
      </c>
      <c r="B162" s="6" t="s">
        <v>7</v>
      </c>
      <c r="C162" s="93">
        <v>22</v>
      </c>
      <c r="D162" s="7">
        <v>179.36</v>
      </c>
      <c r="E162" s="28">
        <f t="shared" si="16"/>
        <v>3945.92</v>
      </c>
      <c r="F162" s="56">
        <v>100</v>
      </c>
      <c r="G162" s="53">
        <v>793.5</v>
      </c>
      <c r="H162" s="52">
        <f t="shared" si="17"/>
        <v>79350</v>
      </c>
      <c r="I162" s="48">
        <v>22</v>
      </c>
      <c r="J162" s="48">
        <v>122</v>
      </c>
      <c r="K162" s="48">
        <v>22</v>
      </c>
      <c r="L162" s="48">
        <f t="shared" si="15"/>
        <v>100</v>
      </c>
    </row>
    <row r="163" spans="1:12" x14ac:dyDescent="0.25">
      <c r="A163" s="44" t="s">
        <v>269</v>
      </c>
      <c r="B163" s="6" t="s">
        <v>7</v>
      </c>
      <c r="C163" s="88">
        <v>0</v>
      </c>
      <c r="D163" s="7">
        <v>0</v>
      </c>
      <c r="E163" s="28">
        <f t="shared" si="16"/>
        <v>0</v>
      </c>
      <c r="F163" s="56">
        <v>10</v>
      </c>
      <c r="G163" s="53">
        <v>1895</v>
      </c>
      <c r="H163" s="52">
        <f t="shared" si="17"/>
        <v>18950</v>
      </c>
      <c r="I163" s="48">
        <v>10</v>
      </c>
      <c r="J163" s="48">
        <v>10</v>
      </c>
      <c r="K163" s="48">
        <v>5</v>
      </c>
      <c r="L163" s="48">
        <f t="shared" si="15"/>
        <v>5</v>
      </c>
    </row>
    <row r="164" spans="1:12" x14ac:dyDescent="0.25">
      <c r="A164" s="44" t="s">
        <v>234</v>
      </c>
      <c r="B164" s="6" t="s">
        <v>7</v>
      </c>
      <c r="C164" s="88">
        <v>0</v>
      </c>
      <c r="D164" s="7">
        <v>0</v>
      </c>
      <c r="E164" s="28">
        <f t="shared" si="16"/>
        <v>0</v>
      </c>
      <c r="F164" s="56">
        <v>1</v>
      </c>
      <c r="G164" s="53">
        <v>1500</v>
      </c>
      <c r="H164" s="52">
        <f t="shared" si="17"/>
        <v>1500</v>
      </c>
      <c r="I164" s="48">
        <v>1</v>
      </c>
      <c r="J164" s="48">
        <v>1</v>
      </c>
      <c r="K164" s="48">
        <v>1</v>
      </c>
      <c r="L164" s="48">
        <f t="shared" si="15"/>
        <v>0</v>
      </c>
    </row>
    <row r="165" spans="1:12" x14ac:dyDescent="0.25">
      <c r="A165" s="13" t="s">
        <v>160</v>
      </c>
      <c r="B165" s="6" t="s">
        <v>7</v>
      </c>
      <c r="C165" s="99">
        <v>2</v>
      </c>
      <c r="D165" s="7">
        <v>375</v>
      </c>
      <c r="E165" s="28">
        <f t="shared" si="16"/>
        <v>750</v>
      </c>
      <c r="F165" s="56">
        <v>1</v>
      </c>
      <c r="G165" s="53">
        <v>450</v>
      </c>
      <c r="H165" s="52">
        <f t="shared" si="17"/>
        <v>450</v>
      </c>
      <c r="I165" s="48">
        <v>2</v>
      </c>
      <c r="J165" s="48">
        <v>3</v>
      </c>
      <c r="K165" s="48">
        <v>2</v>
      </c>
      <c r="L165" s="48">
        <f t="shared" si="15"/>
        <v>1</v>
      </c>
    </row>
    <row r="166" spans="1:12" x14ac:dyDescent="0.25">
      <c r="A166" s="13" t="s">
        <v>161</v>
      </c>
      <c r="B166" s="6" t="s">
        <v>7</v>
      </c>
      <c r="C166" s="88">
        <v>0</v>
      </c>
      <c r="D166" s="7">
        <v>500</v>
      </c>
      <c r="E166" s="28">
        <f t="shared" si="16"/>
        <v>0</v>
      </c>
      <c r="F166" s="56"/>
      <c r="G166" s="53">
        <v>0</v>
      </c>
      <c r="H166" s="52">
        <f t="shared" si="17"/>
        <v>0</v>
      </c>
      <c r="I166" s="48"/>
      <c r="J166" s="48">
        <v>0</v>
      </c>
      <c r="K166" s="48">
        <v>0</v>
      </c>
      <c r="L166" s="48">
        <f t="shared" si="15"/>
        <v>0</v>
      </c>
    </row>
    <row r="167" spans="1:12" x14ac:dyDescent="0.25">
      <c r="A167" s="13" t="s">
        <v>162</v>
      </c>
      <c r="B167" s="58" t="s">
        <v>7</v>
      </c>
      <c r="C167" s="96">
        <v>1</v>
      </c>
      <c r="D167" s="70">
        <v>2183</v>
      </c>
      <c r="E167" s="59">
        <f t="shared" si="16"/>
        <v>2183</v>
      </c>
      <c r="F167" s="129"/>
      <c r="G167" s="53">
        <v>0</v>
      </c>
      <c r="H167" s="74">
        <f t="shared" si="17"/>
        <v>0</v>
      </c>
      <c r="I167" s="61">
        <v>1</v>
      </c>
      <c r="J167" s="61">
        <f t="shared" si="18"/>
        <v>1</v>
      </c>
      <c r="K167" s="61">
        <v>1</v>
      </c>
      <c r="L167" s="48">
        <f t="shared" si="15"/>
        <v>0</v>
      </c>
    </row>
    <row r="168" spans="1:12" x14ac:dyDescent="0.25">
      <c r="A168" s="11" t="s">
        <v>163</v>
      </c>
      <c r="B168" s="6" t="s">
        <v>7</v>
      </c>
      <c r="C168" s="88">
        <v>0</v>
      </c>
      <c r="D168" s="7">
        <v>0</v>
      </c>
      <c r="E168" s="28">
        <f t="shared" si="16"/>
        <v>0</v>
      </c>
      <c r="F168" s="56"/>
      <c r="G168" s="53">
        <v>0</v>
      </c>
      <c r="H168" s="52">
        <f t="shared" si="17"/>
        <v>0</v>
      </c>
      <c r="I168" s="48">
        <v>0</v>
      </c>
      <c r="J168" s="48">
        <f t="shared" si="18"/>
        <v>0</v>
      </c>
      <c r="K168" s="48">
        <v>0</v>
      </c>
      <c r="L168" s="48">
        <f t="shared" si="15"/>
        <v>0</v>
      </c>
    </row>
    <row r="169" spans="1:12" x14ac:dyDescent="0.25">
      <c r="A169" s="57" t="s">
        <v>164</v>
      </c>
      <c r="B169" s="6" t="s">
        <v>7</v>
      </c>
      <c r="C169" s="88">
        <v>1</v>
      </c>
      <c r="D169" s="7">
        <v>590</v>
      </c>
      <c r="E169" s="28">
        <f t="shared" si="16"/>
        <v>590</v>
      </c>
      <c r="F169" s="56"/>
      <c r="G169" s="53">
        <v>0</v>
      </c>
      <c r="H169" s="52">
        <f t="shared" si="17"/>
        <v>0</v>
      </c>
      <c r="I169" s="48">
        <v>1</v>
      </c>
      <c r="J169" s="48">
        <v>1</v>
      </c>
      <c r="K169" s="48">
        <v>0</v>
      </c>
      <c r="L169" s="48">
        <f t="shared" si="15"/>
        <v>1</v>
      </c>
    </row>
    <row r="170" spans="1:12" x14ac:dyDescent="0.25">
      <c r="A170" s="11" t="s">
        <v>165</v>
      </c>
      <c r="B170" s="6" t="s">
        <v>7</v>
      </c>
      <c r="C170" s="88">
        <v>0</v>
      </c>
      <c r="D170" s="7">
        <v>0</v>
      </c>
      <c r="E170" s="28">
        <f t="shared" si="16"/>
        <v>0</v>
      </c>
      <c r="F170" s="48"/>
      <c r="G170" s="53">
        <v>0</v>
      </c>
      <c r="H170" s="52">
        <f t="shared" si="17"/>
        <v>0</v>
      </c>
      <c r="I170" s="48">
        <v>0</v>
      </c>
      <c r="J170" s="48">
        <f t="shared" si="18"/>
        <v>0</v>
      </c>
      <c r="K170" s="48">
        <v>0</v>
      </c>
      <c r="L170" s="48">
        <f t="shared" si="15"/>
        <v>0</v>
      </c>
    </row>
    <row r="171" spans="1:12" x14ac:dyDescent="0.25">
      <c r="A171" s="11" t="s">
        <v>166</v>
      </c>
      <c r="B171" s="6" t="s">
        <v>7</v>
      </c>
      <c r="C171" s="88">
        <v>0</v>
      </c>
      <c r="D171" s="7">
        <v>0</v>
      </c>
      <c r="E171" s="28">
        <f t="shared" si="16"/>
        <v>0</v>
      </c>
      <c r="F171" s="48">
        <v>10</v>
      </c>
      <c r="G171" s="53">
        <v>25.14</v>
      </c>
      <c r="H171" s="62">
        <f t="shared" si="17"/>
        <v>251.4</v>
      </c>
      <c r="I171" s="48">
        <v>10</v>
      </c>
      <c r="J171" s="48">
        <v>10</v>
      </c>
      <c r="K171" s="48">
        <v>0</v>
      </c>
      <c r="L171" s="48">
        <f t="shared" si="15"/>
        <v>10</v>
      </c>
    </row>
    <row r="172" spans="1:12" x14ac:dyDescent="0.25">
      <c r="A172" s="11" t="s">
        <v>167</v>
      </c>
      <c r="B172" s="6" t="s">
        <v>7</v>
      </c>
      <c r="C172" s="88">
        <v>4</v>
      </c>
      <c r="D172" s="7">
        <v>87</v>
      </c>
      <c r="E172" s="28">
        <f t="shared" si="16"/>
        <v>348</v>
      </c>
      <c r="F172" s="48"/>
      <c r="G172" s="53">
        <v>0</v>
      </c>
      <c r="H172" s="52">
        <f t="shared" si="17"/>
        <v>0</v>
      </c>
      <c r="I172" s="48">
        <v>4</v>
      </c>
      <c r="J172" s="48">
        <f t="shared" si="18"/>
        <v>4</v>
      </c>
      <c r="K172" s="48">
        <v>3</v>
      </c>
      <c r="L172" s="48">
        <f t="shared" si="15"/>
        <v>1</v>
      </c>
    </row>
    <row r="173" spans="1:12" x14ac:dyDescent="0.25">
      <c r="A173" s="11" t="s">
        <v>168</v>
      </c>
      <c r="B173" s="6" t="s">
        <v>7</v>
      </c>
      <c r="C173" s="88">
        <v>6</v>
      </c>
      <c r="D173" s="7">
        <v>50</v>
      </c>
      <c r="E173" s="28">
        <f t="shared" si="16"/>
        <v>300</v>
      </c>
      <c r="F173" s="48">
        <v>10</v>
      </c>
      <c r="G173" s="53">
        <v>48.31</v>
      </c>
      <c r="H173" s="52">
        <f t="shared" si="17"/>
        <v>483.1</v>
      </c>
      <c r="I173" s="48">
        <v>6</v>
      </c>
      <c r="J173" s="48">
        <v>17</v>
      </c>
      <c r="K173" s="48">
        <v>10</v>
      </c>
      <c r="L173" s="48">
        <f t="shared" si="15"/>
        <v>7</v>
      </c>
    </row>
    <row r="174" spans="1:12" x14ac:dyDescent="0.25">
      <c r="A174" s="11" t="s">
        <v>169</v>
      </c>
      <c r="B174" s="6" t="s">
        <v>7</v>
      </c>
      <c r="C174" s="88">
        <v>0</v>
      </c>
      <c r="D174" s="7">
        <v>0</v>
      </c>
      <c r="E174" s="28">
        <f t="shared" si="16"/>
        <v>0</v>
      </c>
      <c r="F174" s="48">
        <v>0</v>
      </c>
      <c r="G174" s="53">
        <v>0</v>
      </c>
      <c r="H174" s="52">
        <f t="shared" si="17"/>
        <v>0</v>
      </c>
      <c r="I174" s="48">
        <v>0</v>
      </c>
      <c r="J174" s="48">
        <f t="shared" si="18"/>
        <v>0</v>
      </c>
      <c r="K174" s="48">
        <v>0</v>
      </c>
      <c r="L174" s="48">
        <f t="shared" si="15"/>
        <v>0</v>
      </c>
    </row>
    <row r="175" spans="1:12" x14ac:dyDescent="0.25">
      <c r="A175" s="11" t="s">
        <v>170</v>
      </c>
      <c r="B175" s="6" t="s">
        <v>7</v>
      </c>
      <c r="C175" s="88">
        <v>0</v>
      </c>
      <c r="D175" s="7">
        <v>0</v>
      </c>
      <c r="E175" s="28">
        <f t="shared" si="16"/>
        <v>0</v>
      </c>
      <c r="F175" s="48"/>
      <c r="G175" s="53">
        <v>0</v>
      </c>
      <c r="H175" s="52">
        <f t="shared" si="17"/>
        <v>0</v>
      </c>
      <c r="I175" s="48"/>
      <c r="J175" s="48">
        <f t="shared" si="18"/>
        <v>0</v>
      </c>
      <c r="K175" s="48">
        <v>0</v>
      </c>
      <c r="L175" s="48">
        <f t="shared" si="15"/>
        <v>0</v>
      </c>
    </row>
    <row r="176" spans="1:12" x14ac:dyDescent="0.25">
      <c r="A176" s="11" t="s">
        <v>171</v>
      </c>
      <c r="B176" s="58" t="s">
        <v>7</v>
      </c>
      <c r="C176" s="96">
        <v>5</v>
      </c>
      <c r="D176" s="70">
        <v>413</v>
      </c>
      <c r="E176" s="59">
        <f t="shared" si="16"/>
        <v>2065</v>
      </c>
      <c r="F176" s="61"/>
      <c r="G176" s="53">
        <v>0</v>
      </c>
      <c r="H176" s="74">
        <f t="shared" si="17"/>
        <v>0</v>
      </c>
      <c r="I176" s="61">
        <v>5</v>
      </c>
      <c r="J176" s="61">
        <f t="shared" si="18"/>
        <v>5</v>
      </c>
      <c r="K176" s="61">
        <v>0</v>
      </c>
      <c r="L176" s="48">
        <f t="shared" si="15"/>
        <v>5</v>
      </c>
    </row>
    <row r="177" spans="1:12" x14ac:dyDescent="0.25">
      <c r="A177" s="11" t="s">
        <v>172</v>
      </c>
      <c r="B177" s="58" t="s">
        <v>7</v>
      </c>
      <c r="C177" s="96">
        <v>5</v>
      </c>
      <c r="D177" s="70">
        <v>594</v>
      </c>
      <c r="E177" s="59">
        <f t="shared" si="16"/>
        <v>2970</v>
      </c>
      <c r="F177" s="61"/>
      <c r="G177" s="53">
        <v>0</v>
      </c>
      <c r="H177" s="74">
        <f t="shared" si="17"/>
        <v>0</v>
      </c>
      <c r="I177" s="61">
        <v>0</v>
      </c>
      <c r="J177" s="61">
        <f t="shared" si="18"/>
        <v>0</v>
      </c>
      <c r="K177" s="61">
        <v>0</v>
      </c>
      <c r="L177" s="48">
        <f t="shared" si="15"/>
        <v>0</v>
      </c>
    </row>
    <row r="178" spans="1:12" x14ac:dyDescent="0.25">
      <c r="A178" s="75" t="s">
        <v>173</v>
      </c>
      <c r="B178" s="6" t="s">
        <v>7</v>
      </c>
      <c r="C178" s="88">
        <v>343</v>
      </c>
      <c r="D178" s="7">
        <v>12.98</v>
      </c>
      <c r="E178" s="28">
        <f t="shared" si="16"/>
        <v>4452.1400000000003</v>
      </c>
      <c r="F178" s="48"/>
      <c r="G178" s="53">
        <v>0</v>
      </c>
      <c r="H178" s="52">
        <f t="shared" si="17"/>
        <v>0</v>
      </c>
      <c r="I178" s="48">
        <v>343</v>
      </c>
      <c r="J178" s="48">
        <f t="shared" si="18"/>
        <v>343</v>
      </c>
      <c r="K178" s="48">
        <v>64</v>
      </c>
      <c r="L178" s="48">
        <f t="shared" si="15"/>
        <v>279</v>
      </c>
    </row>
    <row r="179" spans="1:12" x14ac:dyDescent="0.25">
      <c r="A179" s="11" t="s">
        <v>174</v>
      </c>
      <c r="B179" s="6" t="s">
        <v>7</v>
      </c>
      <c r="C179" s="100">
        <v>423</v>
      </c>
      <c r="D179" s="7">
        <v>12.96</v>
      </c>
      <c r="E179" s="28">
        <f t="shared" si="16"/>
        <v>5482.08</v>
      </c>
      <c r="F179" s="56">
        <v>0</v>
      </c>
      <c r="G179" s="53">
        <v>0</v>
      </c>
      <c r="H179" s="52">
        <f t="shared" si="17"/>
        <v>0</v>
      </c>
      <c r="I179" s="48">
        <v>423</v>
      </c>
      <c r="J179" s="48">
        <f t="shared" si="18"/>
        <v>423</v>
      </c>
      <c r="K179" s="48">
        <v>60</v>
      </c>
      <c r="L179" s="48">
        <f t="shared" si="15"/>
        <v>363</v>
      </c>
    </row>
    <row r="180" spans="1:12" x14ac:dyDescent="0.25">
      <c r="A180" s="11" t="s">
        <v>175</v>
      </c>
      <c r="B180" s="6" t="s">
        <v>7</v>
      </c>
      <c r="C180" s="93">
        <v>475</v>
      </c>
      <c r="D180" s="14">
        <v>29.21</v>
      </c>
      <c r="E180" s="28">
        <f t="shared" si="16"/>
        <v>13874.75</v>
      </c>
      <c r="F180" s="56"/>
      <c r="G180" s="53">
        <v>0</v>
      </c>
      <c r="H180" s="52">
        <f t="shared" si="17"/>
        <v>0</v>
      </c>
      <c r="I180" s="48">
        <v>475</v>
      </c>
      <c r="J180" s="48">
        <f t="shared" si="18"/>
        <v>475</v>
      </c>
      <c r="K180" s="48">
        <v>45</v>
      </c>
      <c r="L180" s="48">
        <f t="shared" si="15"/>
        <v>430</v>
      </c>
    </row>
    <row r="181" spans="1:12" x14ac:dyDescent="0.25">
      <c r="A181" s="42" t="s">
        <v>176</v>
      </c>
      <c r="B181" s="6" t="s">
        <v>7</v>
      </c>
      <c r="C181" s="93">
        <v>144</v>
      </c>
      <c r="D181" s="7">
        <v>35</v>
      </c>
      <c r="E181" s="28">
        <f t="shared" si="16"/>
        <v>5040</v>
      </c>
      <c r="F181" s="56">
        <v>0</v>
      </c>
      <c r="G181" s="53">
        <v>0</v>
      </c>
      <c r="H181" s="52">
        <f t="shared" si="17"/>
        <v>0</v>
      </c>
      <c r="I181" s="48">
        <v>144</v>
      </c>
      <c r="J181" s="48">
        <f t="shared" si="18"/>
        <v>144</v>
      </c>
      <c r="K181" s="48">
        <v>13</v>
      </c>
      <c r="L181" s="48">
        <f t="shared" si="15"/>
        <v>131</v>
      </c>
    </row>
    <row r="182" spans="1:12" x14ac:dyDescent="0.25">
      <c r="A182" s="11" t="s">
        <v>226</v>
      </c>
      <c r="B182" s="6" t="s">
        <v>7</v>
      </c>
      <c r="C182" s="90">
        <v>5</v>
      </c>
      <c r="D182" s="7">
        <v>1765</v>
      </c>
      <c r="E182" s="28">
        <f t="shared" si="16"/>
        <v>8825</v>
      </c>
      <c r="F182" s="56">
        <v>0</v>
      </c>
      <c r="G182" s="53">
        <v>0</v>
      </c>
      <c r="H182" s="52">
        <f t="shared" si="17"/>
        <v>0</v>
      </c>
      <c r="I182" s="48">
        <v>5</v>
      </c>
      <c r="J182" s="48">
        <f t="shared" si="18"/>
        <v>5</v>
      </c>
      <c r="K182" s="48">
        <v>3</v>
      </c>
      <c r="L182" s="48">
        <f t="shared" si="15"/>
        <v>2</v>
      </c>
    </row>
    <row r="183" spans="1:12" x14ac:dyDescent="0.25">
      <c r="A183" s="13" t="s">
        <v>177</v>
      </c>
      <c r="B183" s="6" t="s">
        <v>7</v>
      </c>
      <c r="C183" s="91">
        <v>0</v>
      </c>
      <c r="D183" s="7">
        <v>0</v>
      </c>
      <c r="E183" s="28">
        <f t="shared" si="16"/>
        <v>0</v>
      </c>
      <c r="F183" s="56">
        <v>1410</v>
      </c>
      <c r="G183" s="53">
        <v>43.86</v>
      </c>
      <c r="H183" s="52">
        <f t="shared" si="17"/>
        <v>61842.6</v>
      </c>
      <c r="I183" s="48">
        <v>1410</v>
      </c>
      <c r="J183" s="48">
        <v>1410</v>
      </c>
      <c r="K183" s="48">
        <v>16</v>
      </c>
      <c r="L183" s="48">
        <f t="shared" si="15"/>
        <v>1394</v>
      </c>
    </row>
    <row r="184" spans="1:12" x14ac:dyDescent="0.25">
      <c r="A184" s="9" t="s">
        <v>178</v>
      </c>
      <c r="B184" s="6" t="s">
        <v>7</v>
      </c>
      <c r="C184" s="93">
        <v>2</v>
      </c>
      <c r="D184" s="7">
        <v>5.3</v>
      </c>
      <c r="E184" s="28">
        <f t="shared" si="16"/>
        <v>10.6</v>
      </c>
      <c r="F184" s="56">
        <v>10</v>
      </c>
      <c r="G184" s="53">
        <v>5.46</v>
      </c>
      <c r="H184" s="62">
        <f t="shared" si="17"/>
        <v>54.6</v>
      </c>
      <c r="I184" s="48">
        <v>2</v>
      </c>
      <c r="J184" s="48">
        <v>12</v>
      </c>
      <c r="K184" s="48">
        <v>2</v>
      </c>
      <c r="L184" s="48">
        <f t="shared" si="15"/>
        <v>10</v>
      </c>
    </row>
    <row r="185" spans="1:12" x14ac:dyDescent="0.25">
      <c r="A185" s="9" t="s">
        <v>179</v>
      </c>
      <c r="B185" s="6" t="s">
        <v>7</v>
      </c>
      <c r="C185" s="88">
        <v>181</v>
      </c>
      <c r="D185" s="7">
        <v>8.75</v>
      </c>
      <c r="E185" s="28">
        <f t="shared" si="16"/>
        <v>1583.75</v>
      </c>
      <c r="F185" s="56"/>
      <c r="G185" s="53">
        <v>0</v>
      </c>
      <c r="H185" s="52">
        <f t="shared" si="17"/>
        <v>0</v>
      </c>
      <c r="I185" s="48">
        <v>181</v>
      </c>
      <c r="J185" s="48">
        <v>181</v>
      </c>
      <c r="K185" s="48">
        <v>138</v>
      </c>
      <c r="L185" s="48">
        <f t="shared" si="15"/>
        <v>43</v>
      </c>
    </row>
    <row r="186" spans="1:12" x14ac:dyDescent="0.25">
      <c r="A186" s="11" t="s">
        <v>180</v>
      </c>
      <c r="B186" s="6" t="s">
        <v>7</v>
      </c>
      <c r="C186" s="91">
        <v>549</v>
      </c>
      <c r="D186" s="7">
        <v>8.4499999999999993</v>
      </c>
      <c r="E186" s="28">
        <f t="shared" si="16"/>
        <v>4639.0499999999993</v>
      </c>
      <c r="F186" s="56"/>
      <c r="G186" s="53">
        <v>0</v>
      </c>
      <c r="H186" s="52">
        <f t="shared" si="17"/>
        <v>0</v>
      </c>
      <c r="I186" s="48">
        <v>549</v>
      </c>
      <c r="J186" s="48">
        <f t="shared" si="18"/>
        <v>549</v>
      </c>
      <c r="K186" s="48">
        <v>18</v>
      </c>
      <c r="L186" s="48">
        <f t="shared" si="15"/>
        <v>531</v>
      </c>
    </row>
    <row r="187" spans="1:12" x14ac:dyDescent="0.25">
      <c r="A187" s="11" t="s">
        <v>181</v>
      </c>
      <c r="B187" s="6" t="s">
        <v>7</v>
      </c>
      <c r="C187" s="91">
        <v>119</v>
      </c>
      <c r="D187" s="7">
        <v>9.34</v>
      </c>
      <c r="E187" s="28">
        <f t="shared" si="16"/>
        <v>1111.46</v>
      </c>
      <c r="F187" s="56"/>
      <c r="G187" s="53">
        <v>0</v>
      </c>
      <c r="H187" s="52">
        <f t="shared" si="17"/>
        <v>0</v>
      </c>
      <c r="I187" s="48">
        <v>117</v>
      </c>
      <c r="J187" s="48">
        <v>115</v>
      </c>
      <c r="K187" s="48">
        <v>13</v>
      </c>
      <c r="L187" s="48">
        <f t="shared" si="15"/>
        <v>102</v>
      </c>
    </row>
    <row r="188" spans="1:12" x14ac:dyDescent="0.25">
      <c r="A188" s="9" t="s">
        <v>182</v>
      </c>
      <c r="B188" s="6" t="s">
        <v>7</v>
      </c>
      <c r="C188" s="98">
        <v>391</v>
      </c>
      <c r="D188" s="115">
        <v>8.75</v>
      </c>
      <c r="E188" s="28">
        <f t="shared" si="16"/>
        <v>3421.25</v>
      </c>
      <c r="F188" s="56"/>
      <c r="G188" s="53">
        <v>0</v>
      </c>
      <c r="H188" s="52">
        <f t="shared" si="17"/>
        <v>0</v>
      </c>
      <c r="I188" s="48">
        <v>391</v>
      </c>
      <c r="J188" s="48">
        <f t="shared" si="18"/>
        <v>391</v>
      </c>
      <c r="K188" s="48">
        <v>30</v>
      </c>
      <c r="L188" s="48">
        <f t="shared" si="15"/>
        <v>361</v>
      </c>
    </row>
    <row r="189" spans="1:12" x14ac:dyDescent="0.25">
      <c r="A189" s="9" t="s">
        <v>183</v>
      </c>
      <c r="B189" s="6" t="s">
        <v>7</v>
      </c>
      <c r="C189" s="98">
        <v>0</v>
      </c>
      <c r="D189" s="7">
        <v>0</v>
      </c>
      <c r="E189" s="28">
        <f t="shared" si="16"/>
        <v>0</v>
      </c>
      <c r="F189" s="56">
        <v>336</v>
      </c>
      <c r="G189" s="53">
        <v>326.43</v>
      </c>
      <c r="H189" s="62">
        <f t="shared" si="17"/>
        <v>109680.48</v>
      </c>
      <c r="I189" s="48">
        <v>336</v>
      </c>
      <c r="J189" s="48">
        <v>336</v>
      </c>
      <c r="K189" s="48">
        <v>0</v>
      </c>
      <c r="L189" s="48">
        <f t="shared" si="15"/>
        <v>336</v>
      </c>
    </row>
    <row r="190" spans="1:12" x14ac:dyDescent="0.25">
      <c r="A190" s="9" t="s">
        <v>184</v>
      </c>
      <c r="B190" s="6" t="s">
        <v>7</v>
      </c>
      <c r="C190" s="98">
        <v>14</v>
      </c>
      <c r="D190" s="7">
        <v>18.16</v>
      </c>
      <c r="E190" s="28">
        <f t="shared" si="16"/>
        <v>254.24</v>
      </c>
      <c r="F190" s="56">
        <v>20</v>
      </c>
      <c r="G190" s="138">
        <v>20.34</v>
      </c>
      <c r="H190" s="62">
        <f t="shared" si="17"/>
        <v>406.8</v>
      </c>
      <c r="I190" s="48">
        <v>14</v>
      </c>
      <c r="J190" s="48">
        <f t="shared" si="18"/>
        <v>34.340000000000003</v>
      </c>
      <c r="K190" s="48">
        <v>16</v>
      </c>
      <c r="L190" s="48">
        <f t="shared" si="15"/>
        <v>18.340000000000003</v>
      </c>
    </row>
    <row r="191" spans="1:12" x14ac:dyDescent="0.25">
      <c r="A191" s="11" t="s">
        <v>185</v>
      </c>
      <c r="B191" s="6" t="s">
        <v>7</v>
      </c>
      <c r="C191" s="91">
        <v>66</v>
      </c>
      <c r="D191" s="7">
        <v>4.25</v>
      </c>
      <c r="E191" s="28">
        <f t="shared" si="16"/>
        <v>280.5</v>
      </c>
      <c r="F191" s="56"/>
      <c r="G191" s="53">
        <v>0</v>
      </c>
      <c r="H191" s="52">
        <f t="shared" si="17"/>
        <v>0</v>
      </c>
      <c r="I191" s="48">
        <v>66</v>
      </c>
      <c r="J191" s="48">
        <f t="shared" si="18"/>
        <v>66</v>
      </c>
      <c r="K191" s="48">
        <v>24</v>
      </c>
      <c r="L191" s="48">
        <f t="shared" si="15"/>
        <v>42</v>
      </c>
    </row>
    <row r="192" spans="1:12" ht="15.75" thickBot="1" x14ac:dyDescent="0.3">
      <c r="A192" s="11" t="s">
        <v>186</v>
      </c>
      <c r="B192" s="6" t="s">
        <v>7</v>
      </c>
      <c r="C192" s="106">
        <v>0</v>
      </c>
      <c r="D192" s="85">
        <v>725</v>
      </c>
      <c r="E192" s="28">
        <f t="shared" si="16"/>
        <v>0</v>
      </c>
      <c r="F192" s="56"/>
      <c r="G192" s="53">
        <v>0</v>
      </c>
      <c r="H192" s="52">
        <f t="shared" si="17"/>
        <v>0</v>
      </c>
      <c r="I192" s="48">
        <v>0</v>
      </c>
      <c r="J192" s="48">
        <f t="shared" si="18"/>
        <v>0</v>
      </c>
      <c r="K192" s="48">
        <v>0</v>
      </c>
      <c r="L192" s="48">
        <f t="shared" si="15"/>
        <v>0</v>
      </c>
    </row>
    <row r="193" spans="1:12" x14ac:dyDescent="0.25">
      <c r="A193" s="75" t="s">
        <v>187</v>
      </c>
      <c r="B193" s="6" t="s">
        <v>243</v>
      </c>
      <c r="C193" s="88">
        <v>18</v>
      </c>
      <c r="D193" s="7">
        <v>342.2</v>
      </c>
      <c r="E193" s="28">
        <f t="shared" si="16"/>
        <v>6159.5999999999995</v>
      </c>
      <c r="F193" s="56"/>
      <c r="G193" s="53">
        <v>0</v>
      </c>
      <c r="H193" s="52">
        <f t="shared" si="17"/>
        <v>0</v>
      </c>
      <c r="I193" s="48">
        <v>18</v>
      </c>
      <c r="J193" s="48">
        <v>19</v>
      </c>
      <c r="K193" s="48">
        <v>0</v>
      </c>
      <c r="L193" s="48">
        <f t="shared" si="15"/>
        <v>19</v>
      </c>
    </row>
    <row r="194" spans="1:12" x14ac:dyDescent="0.25">
      <c r="A194" s="10" t="s">
        <v>188</v>
      </c>
      <c r="B194" s="6" t="s">
        <v>243</v>
      </c>
      <c r="C194" s="88">
        <v>554</v>
      </c>
      <c r="D194" s="7">
        <v>22</v>
      </c>
      <c r="E194" s="28">
        <f t="shared" si="16"/>
        <v>12188</v>
      </c>
      <c r="F194" s="56"/>
      <c r="G194" s="53">
        <v>0</v>
      </c>
      <c r="H194" s="52">
        <f t="shared" si="17"/>
        <v>0</v>
      </c>
      <c r="I194" s="48">
        <v>554</v>
      </c>
      <c r="J194" s="48">
        <v>559</v>
      </c>
      <c r="K194" s="48">
        <v>99</v>
      </c>
      <c r="L194" s="48">
        <f t="shared" si="15"/>
        <v>460</v>
      </c>
    </row>
    <row r="195" spans="1:12" x14ac:dyDescent="0.25">
      <c r="A195" s="11" t="s">
        <v>189</v>
      </c>
      <c r="B195" s="6" t="s">
        <v>91</v>
      </c>
      <c r="C195" s="88">
        <v>499</v>
      </c>
      <c r="D195" s="7">
        <v>21.2</v>
      </c>
      <c r="E195" s="28">
        <f t="shared" si="16"/>
        <v>10578.8</v>
      </c>
      <c r="F195" s="56"/>
      <c r="G195" s="53">
        <v>0</v>
      </c>
      <c r="H195" s="52">
        <f t="shared" si="17"/>
        <v>0</v>
      </c>
      <c r="I195" s="48">
        <v>499</v>
      </c>
      <c r="J195" s="48">
        <f t="shared" si="18"/>
        <v>499</v>
      </c>
      <c r="K195" s="48">
        <v>1</v>
      </c>
      <c r="L195" s="48">
        <f t="shared" si="15"/>
        <v>498</v>
      </c>
    </row>
    <row r="196" spans="1:12" x14ac:dyDescent="0.25">
      <c r="A196" s="11" t="s">
        <v>190</v>
      </c>
      <c r="B196" s="6" t="s">
        <v>91</v>
      </c>
      <c r="C196" s="88">
        <v>1172</v>
      </c>
      <c r="D196" s="7">
        <v>2.66</v>
      </c>
      <c r="E196" s="28">
        <f t="shared" si="16"/>
        <v>3117.52</v>
      </c>
      <c r="F196" s="56"/>
      <c r="G196" s="53">
        <v>0</v>
      </c>
      <c r="H196" s="52">
        <f t="shared" si="17"/>
        <v>0</v>
      </c>
      <c r="I196" s="48">
        <v>1172</v>
      </c>
      <c r="J196" s="48">
        <v>1173</v>
      </c>
      <c r="K196" s="48">
        <v>0</v>
      </c>
      <c r="L196" s="48">
        <f t="shared" si="15"/>
        <v>1173</v>
      </c>
    </row>
    <row r="197" spans="1:12" x14ac:dyDescent="0.25">
      <c r="A197" s="11" t="s">
        <v>191</v>
      </c>
      <c r="B197" s="6" t="s">
        <v>7</v>
      </c>
      <c r="C197" s="107">
        <v>1000</v>
      </c>
      <c r="D197" s="7">
        <v>2.75</v>
      </c>
      <c r="E197" s="28">
        <f t="shared" si="16"/>
        <v>2750</v>
      </c>
      <c r="F197" s="56"/>
      <c r="G197" s="53">
        <v>0</v>
      </c>
      <c r="H197" s="52">
        <f t="shared" si="17"/>
        <v>0</v>
      </c>
      <c r="I197" s="48">
        <v>1000</v>
      </c>
      <c r="J197" s="48">
        <v>1000</v>
      </c>
      <c r="K197" s="48">
        <v>0</v>
      </c>
      <c r="L197" s="48">
        <f t="shared" si="15"/>
        <v>1000</v>
      </c>
    </row>
    <row r="198" spans="1:12" x14ac:dyDescent="0.25">
      <c r="A198" s="11" t="s">
        <v>192</v>
      </c>
      <c r="B198" s="6" t="s">
        <v>7</v>
      </c>
      <c r="C198" s="108">
        <v>343</v>
      </c>
      <c r="D198" s="7">
        <v>2.75</v>
      </c>
      <c r="E198" s="28">
        <f t="shared" si="16"/>
        <v>943.25</v>
      </c>
      <c r="F198" s="56">
        <v>1000</v>
      </c>
      <c r="G198" s="53">
        <v>3.8</v>
      </c>
      <c r="H198" s="62">
        <f t="shared" si="17"/>
        <v>3800</v>
      </c>
      <c r="I198" s="48">
        <v>343</v>
      </c>
      <c r="J198" s="48">
        <v>1343</v>
      </c>
      <c r="K198" s="48">
        <v>0</v>
      </c>
      <c r="L198" s="48">
        <f t="shared" si="15"/>
        <v>1343</v>
      </c>
    </row>
    <row r="199" spans="1:12" x14ac:dyDescent="0.25">
      <c r="A199" s="11" t="s">
        <v>193</v>
      </c>
      <c r="B199" s="6" t="s">
        <v>7</v>
      </c>
      <c r="C199" s="114" t="s">
        <v>270</v>
      </c>
      <c r="D199" s="7">
        <v>0.69</v>
      </c>
      <c r="E199" s="28">
        <f t="shared" si="16"/>
        <v>2341.8599999999997</v>
      </c>
      <c r="F199" s="56"/>
      <c r="G199" s="53">
        <v>0</v>
      </c>
      <c r="H199" s="52">
        <f t="shared" si="17"/>
        <v>0</v>
      </c>
      <c r="I199" s="48">
        <v>4273</v>
      </c>
      <c r="J199" s="48">
        <f t="shared" si="18"/>
        <v>4273</v>
      </c>
      <c r="K199" s="48">
        <v>337</v>
      </c>
      <c r="L199" s="48">
        <f t="shared" si="15"/>
        <v>3936</v>
      </c>
    </row>
    <row r="200" spans="1:12" x14ac:dyDescent="0.25">
      <c r="A200" s="11" t="s">
        <v>194</v>
      </c>
      <c r="B200" s="6" t="s">
        <v>7</v>
      </c>
      <c r="C200" s="108">
        <v>4845</v>
      </c>
      <c r="D200" s="7">
        <v>2.2000000000000002</v>
      </c>
      <c r="E200" s="28">
        <f t="shared" si="16"/>
        <v>10659</v>
      </c>
      <c r="F200" s="56"/>
      <c r="G200" s="53">
        <v>0</v>
      </c>
      <c r="H200" s="52">
        <f t="shared" si="17"/>
        <v>0</v>
      </c>
      <c r="I200" s="48">
        <v>4845</v>
      </c>
      <c r="J200" s="48">
        <f t="shared" si="18"/>
        <v>4845</v>
      </c>
      <c r="K200" s="48">
        <v>3</v>
      </c>
      <c r="L200" s="48">
        <f t="shared" si="15"/>
        <v>4842</v>
      </c>
    </row>
    <row r="201" spans="1:12" x14ac:dyDescent="0.25">
      <c r="A201" s="45" t="s">
        <v>195</v>
      </c>
      <c r="B201" s="6" t="s">
        <v>7</v>
      </c>
      <c r="C201" s="116">
        <v>364</v>
      </c>
      <c r="D201" s="73">
        <v>4.13</v>
      </c>
      <c r="E201" s="28">
        <f t="shared" si="16"/>
        <v>1503.32</v>
      </c>
      <c r="F201" s="56"/>
      <c r="G201" s="53">
        <v>0</v>
      </c>
      <c r="H201" s="52">
        <f t="shared" si="17"/>
        <v>0</v>
      </c>
      <c r="I201" s="48">
        <v>364</v>
      </c>
      <c r="J201" s="48">
        <f t="shared" si="18"/>
        <v>364</v>
      </c>
      <c r="K201" s="48">
        <v>70</v>
      </c>
      <c r="L201" s="48">
        <f t="shared" si="15"/>
        <v>294</v>
      </c>
    </row>
    <row r="202" spans="1:12" x14ac:dyDescent="0.25">
      <c r="A202" s="11" t="s">
        <v>235</v>
      </c>
      <c r="B202" s="6" t="s">
        <v>7</v>
      </c>
      <c r="C202" s="116">
        <v>1667</v>
      </c>
      <c r="D202" s="7">
        <v>8.7100000000000009</v>
      </c>
      <c r="E202" s="28">
        <f t="shared" si="16"/>
        <v>14519.570000000002</v>
      </c>
      <c r="F202" s="56">
        <v>600</v>
      </c>
      <c r="G202" s="53">
        <v>10.65</v>
      </c>
      <c r="H202" s="52">
        <f t="shared" si="17"/>
        <v>6390</v>
      </c>
      <c r="I202" s="48">
        <v>1667</v>
      </c>
      <c r="J202" s="48">
        <v>3070</v>
      </c>
      <c r="K202" s="48">
        <v>421</v>
      </c>
      <c r="L202" s="48">
        <f t="shared" ref="L202:L252" si="19">J202-K202</f>
        <v>2649</v>
      </c>
    </row>
    <row r="203" spans="1:12" x14ac:dyDescent="0.25">
      <c r="A203" s="9" t="s">
        <v>237</v>
      </c>
      <c r="B203" s="6" t="s">
        <v>7</v>
      </c>
      <c r="C203" s="117">
        <v>4648</v>
      </c>
      <c r="D203" s="7">
        <v>2.42</v>
      </c>
      <c r="E203" s="28">
        <f t="shared" si="16"/>
        <v>11248.16</v>
      </c>
      <c r="F203" s="56"/>
      <c r="G203" s="53">
        <v>0</v>
      </c>
      <c r="H203" s="52">
        <f t="shared" si="17"/>
        <v>0</v>
      </c>
      <c r="I203" s="48">
        <v>4648</v>
      </c>
      <c r="J203" s="48">
        <f t="shared" si="18"/>
        <v>4648</v>
      </c>
      <c r="K203" s="48">
        <v>427</v>
      </c>
      <c r="L203" s="48">
        <f t="shared" si="19"/>
        <v>4221</v>
      </c>
    </row>
    <row r="204" spans="1:12" x14ac:dyDescent="0.25">
      <c r="A204" s="9" t="s">
        <v>238</v>
      </c>
      <c r="B204" s="6" t="s">
        <v>7</v>
      </c>
      <c r="C204" s="117">
        <v>1178</v>
      </c>
      <c r="D204" s="7">
        <v>1.82</v>
      </c>
      <c r="E204" s="28">
        <f t="shared" si="16"/>
        <v>2143.96</v>
      </c>
      <c r="F204" s="56"/>
      <c r="G204" s="53">
        <v>0</v>
      </c>
      <c r="H204" s="52">
        <f t="shared" si="17"/>
        <v>0</v>
      </c>
      <c r="I204" s="48">
        <v>813</v>
      </c>
      <c r="J204" s="48">
        <f t="shared" si="18"/>
        <v>813</v>
      </c>
      <c r="K204" s="48">
        <v>60</v>
      </c>
      <c r="L204" s="48">
        <f t="shared" si="19"/>
        <v>753</v>
      </c>
    </row>
    <row r="205" spans="1:12" x14ac:dyDescent="0.25">
      <c r="A205" s="11" t="s">
        <v>236</v>
      </c>
      <c r="B205" s="6" t="s">
        <v>7</v>
      </c>
      <c r="C205" s="93">
        <v>5089</v>
      </c>
      <c r="D205" s="21">
        <v>2.5</v>
      </c>
      <c r="E205" s="28">
        <f t="shared" si="16"/>
        <v>12722.5</v>
      </c>
      <c r="F205" s="56">
        <v>0</v>
      </c>
      <c r="G205" s="53">
        <v>0</v>
      </c>
      <c r="H205" s="52">
        <f t="shared" si="17"/>
        <v>0</v>
      </c>
      <c r="I205" s="48">
        <v>5551</v>
      </c>
      <c r="J205" s="48">
        <f t="shared" si="18"/>
        <v>5551</v>
      </c>
      <c r="K205" s="48">
        <v>128</v>
      </c>
      <c r="L205" s="48">
        <f t="shared" si="19"/>
        <v>5423</v>
      </c>
    </row>
    <row r="206" spans="1:12" x14ac:dyDescent="0.25">
      <c r="A206" s="44" t="s">
        <v>196</v>
      </c>
      <c r="B206" s="6" t="s">
        <v>7</v>
      </c>
      <c r="C206" s="92">
        <v>0</v>
      </c>
      <c r="D206" s="14">
        <v>0</v>
      </c>
      <c r="E206" s="28">
        <f t="shared" si="16"/>
        <v>0</v>
      </c>
      <c r="F206" s="56"/>
      <c r="G206" s="53">
        <v>0</v>
      </c>
      <c r="H206" s="52">
        <f t="shared" ref="H206:H252" si="20">+F206*G206</f>
        <v>0</v>
      </c>
      <c r="I206" s="48">
        <v>0</v>
      </c>
      <c r="J206" s="48">
        <f t="shared" si="18"/>
        <v>0</v>
      </c>
      <c r="K206" s="48">
        <v>0</v>
      </c>
      <c r="L206" s="48">
        <f t="shared" si="19"/>
        <v>0</v>
      </c>
    </row>
    <row r="207" spans="1:12" x14ac:dyDescent="0.25">
      <c r="A207" s="17" t="s">
        <v>197</v>
      </c>
      <c r="B207" s="6" t="s">
        <v>7</v>
      </c>
      <c r="C207" s="92">
        <v>15</v>
      </c>
      <c r="D207" s="14">
        <v>260</v>
      </c>
      <c r="E207" s="28">
        <f t="shared" ref="E207:E252" si="21">+C207*D207</f>
        <v>3900</v>
      </c>
      <c r="F207" s="56"/>
      <c r="G207" s="53">
        <v>0</v>
      </c>
      <c r="H207" s="52">
        <f t="shared" si="20"/>
        <v>0</v>
      </c>
      <c r="I207" s="48">
        <v>15</v>
      </c>
      <c r="J207" s="48">
        <f t="shared" si="18"/>
        <v>15</v>
      </c>
      <c r="K207" s="48">
        <v>0</v>
      </c>
      <c r="L207" s="48">
        <f t="shared" si="19"/>
        <v>15</v>
      </c>
    </row>
    <row r="208" spans="1:12" x14ac:dyDescent="0.25">
      <c r="A208" s="16" t="s">
        <v>198</v>
      </c>
      <c r="B208" s="6" t="s">
        <v>7</v>
      </c>
      <c r="C208" s="90">
        <v>5</v>
      </c>
      <c r="D208" s="7">
        <v>27</v>
      </c>
      <c r="E208" s="28">
        <f t="shared" si="21"/>
        <v>135</v>
      </c>
      <c r="F208" s="56">
        <v>30</v>
      </c>
      <c r="G208" s="53">
        <v>30.51</v>
      </c>
      <c r="H208" s="52">
        <f t="shared" si="20"/>
        <v>915.30000000000007</v>
      </c>
      <c r="I208" s="48">
        <v>5</v>
      </c>
      <c r="J208" s="48">
        <v>31</v>
      </c>
      <c r="K208" s="48">
        <v>6</v>
      </c>
      <c r="L208" s="48">
        <f t="shared" si="19"/>
        <v>25</v>
      </c>
    </row>
    <row r="209" spans="1:12" x14ac:dyDescent="0.25">
      <c r="A209" s="11" t="s">
        <v>199</v>
      </c>
      <c r="B209" s="6" t="s">
        <v>7</v>
      </c>
      <c r="C209" s="90">
        <v>6</v>
      </c>
      <c r="D209" s="7">
        <v>70</v>
      </c>
      <c r="E209" s="28">
        <f t="shared" si="21"/>
        <v>420</v>
      </c>
      <c r="F209" s="56"/>
      <c r="G209" s="53">
        <v>0</v>
      </c>
      <c r="H209" s="52">
        <f t="shared" si="20"/>
        <v>0</v>
      </c>
      <c r="I209" s="48">
        <v>6</v>
      </c>
      <c r="J209" s="48">
        <f t="shared" ref="J209:J250" si="22">G209+I209</f>
        <v>6</v>
      </c>
      <c r="K209" s="48">
        <v>6</v>
      </c>
      <c r="L209" s="48">
        <f t="shared" si="19"/>
        <v>0</v>
      </c>
    </row>
    <row r="210" spans="1:12" x14ac:dyDescent="0.25">
      <c r="A210" s="11" t="s">
        <v>245</v>
      </c>
      <c r="B210" s="6" t="s">
        <v>7</v>
      </c>
      <c r="C210" s="88">
        <v>4</v>
      </c>
      <c r="D210" s="7">
        <v>840</v>
      </c>
      <c r="E210" s="28">
        <f t="shared" si="21"/>
        <v>3360</v>
      </c>
      <c r="F210" s="56">
        <v>10</v>
      </c>
      <c r="G210" s="53">
        <v>305</v>
      </c>
      <c r="H210" s="52">
        <f t="shared" si="20"/>
        <v>3050</v>
      </c>
      <c r="I210" s="48">
        <v>4</v>
      </c>
      <c r="J210" s="48">
        <v>12</v>
      </c>
      <c r="K210" s="48">
        <v>1</v>
      </c>
      <c r="L210" s="48">
        <f t="shared" si="19"/>
        <v>11</v>
      </c>
    </row>
    <row r="211" spans="1:12" x14ac:dyDescent="0.25">
      <c r="A211" s="11" t="s">
        <v>200</v>
      </c>
      <c r="B211" s="6" t="s">
        <v>7</v>
      </c>
      <c r="C211" s="88">
        <v>2</v>
      </c>
      <c r="D211" s="71">
        <v>3622</v>
      </c>
      <c r="E211" s="28">
        <f t="shared" si="21"/>
        <v>7244</v>
      </c>
      <c r="F211" s="56"/>
      <c r="G211" s="53">
        <v>0</v>
      </c>
      <c r="H211" s="119">
        <f t="shared" si="20"/>
        <v>0</v>
      </c>
      <c r="I211" s="48">
        <v>2</v>
      </c>
      <c r="J211" s="48">
        <v>2</v>
      </c>
      <c r="K211" s="48">
        <v>0</v>
      </c>
      <c r="L211" s="48">
        <f t="shared" si="19"/>
        <v>2</v>
      </c>
    </row>
    <row r="212" spans="1:12" x14ac:dyDescent="0.25">
      <c r="A212" s="11" t="s">
        <v>201</v>
      </c>
      <c r="B212" s="6" t="s">
        <v>7</v>
      </c>
      <c r="C212" s="88">
        <v>4</v>
      </c>
      <c r="D212" s="7">
        <v>6564.05</v>
      </c>
      <c r="E212" s="28">
        <f t="shared" si="21"/>
        <v>26256.2</v>
      </c>
      <c r="F212" s="56"/>
      <c r="G212" s="53">
        <v>0</v>
      </c>
      <c r="H212" s="119">
        <f t="shared" si="20"/>
        <v>0</v>
      </c>
      <c r="I212" s="48">
        <v>4</v>
      </c>
      <c r="J212" s="48">
        <v>4</v>
      </c>
      <c r="K212" s="48">
        <v>1</v>
      </c>
      <c r="L212" s="48">
        <f t="shared" si="19"/>
        <v>3</v>
      </c>
    </row>
    <row r="213" spans="1:12" x14ac:dyDescent="0.25">
      <c r="A213" s="11" t="s">
        <v>202</v>
      </c>
      <c r="B213" s="6" t="s">
        <v>7</v>
      </c>
      <c r="C213" s="88">
        <v>4</v>
      </c>
      <c r="D213" s="7">
        <v>6469.99</v>
      </c>
      <c r="E213" s="28">
        <f t="shared" si="21"/>
        <v>25879.96</v>
      </c>
      <c r="F213" s="56"/>
      <c r="G213" s="53">
        <v>0</v>
      </c>
      <c r="H213" s="119">
        <f t="shared" si="20"/>
        <v>0</v>
      </c>
      <c r="I213" s="48">
        <v>4</v>
      </c>
      <c r="J213" s="48">
        <v>4</v>
      </c>
      <c r="K213" s="48">
        <v>0</v>
      </c>
      <c r="L213" s="48">
        <f t="shared" si="19"/>
        <v>4</v>
      </c>
    </row>
    <row r="214" spans="1:12" x14ac:dyDescent="0.25">
      <c r="A214" s="11" t="s">
        <v>203</v>
      </c>
      <c r="B214" s="6" t="s">
        <v>7</v>
      </c>
      <c r="C214" s="109">
        <v>3</v>
      </c>
      <c r="D214" s="7">
        <v>6469.99</v>
      </c>
      <c r="E214" s="28">
        <f t="shared" si="21"/>
        <v>19409.97</v>
      </c>
      <c r="F214" s="56"/>
      <c r="G214" s="53">
        <v>0</v>
      </c>
      <c r="H214" s="119">
        <f t="shared" si="20"/>
        <v>0</v>
      </c>
      <c r="I214" s="48">
        <v>3</v>
      </c>
      <c r="J214" s="48">
        <v>3</v>
      </c>
      <c r="K214" s="48">
        <v>1</v>
      </c>
      <c r="L214" s="48">
        <f t="shared" si="19"/>
        <v>2</v>
      </c>
    </row>
    <row r="215" spans="1:12" x14ac:dyDescent="0.25">
      <c r="A215" s="11" t="s">
        <v>204</v>
      </c>
      <c r="B215" s="6" t="s">
        <v>7</v>
      </c>
      <c r="C215" s="87">
        <v>3</v>
      </c>
      <c r="D215" s="7">
        <v>6469.99</v>
      </c>
      <c r="E215" s="28">
        <f t="shared" si="21"/>
        <v>19409.97</v>
      </c>
      <c r="F215" s="56"/>
      <c r="G215" s="53">
        <v>0</v>
      </c>
      <c r="H215" s="119">
        <f t="shared" si="20"/>
        <v>0</v>
      </c>
      <c r="I215" s="48">
        <v>3</v>
      </c>
      <c r="J215" s="48">
        <v>3</v>
      </c>
      <c r="K215" s="48">
        <v>0</v>
      </c>
      <c r="L215" s="48">
        <f t="shared" si="19"/>
        <v>3</v>
      </c>
    </row>
    <row r="216" spans="1:12" x14ac:dyDescent="0.25">
      <c r="A216" s="11" t="s">
        <v>205</v>
      </c>
      <c r="B216" s="6" t="s">
        <v>7</v>
      </c>
      <c r="C216" s="87">
        <v>4</v>
      </c>
      <c r="D216" s="7">
        <v>7443.83</v>
      </c>
      <c r="E216" s="28">
        <f t="shared" si="21"/>
        <v>29775.32</v>
      </c>
      <c r="F216" s="56">
        <v>0</v>
      </c>
      <c r="G216" s="53">
        <v>0</v>
      </c>
      <c r="H216" s="119">
        <f t="shared" si="20"/>
        <v>0</v>
      </c>
      <c r="I216" s="48">
        <v>4</v>
      </c>
      <c r="J216" s="48">
        <v>4</v>
      </c>
      <c r="K216" s="48">
        <v>2</v>
      </c>
      <c r="L216" s="48">
        <f t="shared" si="19"/>
        <v>2</v>
      </c>
    </row>
    <row r="217" spans="1:12" x14ac:dyDescent="0.25">
      <c r="A217" s="11" t="s">
        <v>206</v>
      </c>
      <c r="B217" s="6" t="s">
        <v>7</v>
      </c>
      <c r="C217" s="110">
        <v>4</v>
      </c>
      <c r="D217" s="7">
        <v>14114.39</v>
      </c>
      <c r="E217" s="28">
        <f t="shared" si="21"/>
        <v>56457.56</v>
      </c>
      <c r="F217" s="56"/>
      <c r="G217" s="53">
        <v>0</v>
      </c>
      <c r="H217" s="119">
        <f t="shared" si="20"/>
        <v>0</v>
      </c>
      <c r="I217" s="48">
        <v>4</v>
      </c>
      <c r="J217" s="48">
        <v>4</v>
      </c>
      <c r="K217" s="48">
        <v>2</v>
      </c>
      <c r="L217" s="48">
        <f t="shared" si="19"/>
        <v>2</v>
      </c>
    </row>
    <row r="218" spans="1:12" x14ac:dyDescent="0.25">
      <c r="A218" s="11" t="s">
        <v>207</v>
      </c>
      <c r="B218" s="6" t="s">
        <v>7</v>
      </c>
      <c r="C218" s="111">
        <v>4</v>
      </c>
      <c r="D218" s="139">
        <v>14114.39</v>
      </c>
      <c r="E218" s="28">
        <f t="shared" si="21"/>
        <v>56457.56</v>
      </c>
      <c r="F218" s="56"/>
      <c r="G218" s="53">
        <v>0</v>
      </c>
      <c r="H218" s="120">
        <f t="shared" si="20"/>
        <v>0</v>
      </c>
      <c r="I218" s="48">
        <v>4</v>
      </c>
      <c r="J218" s="48">
        <v>4</v>
      </c>
      <c r="K218" s="48">
        <v>2</v>
      </c>
      <c r="L218" s="48">
        <f t="shared" si="19"/>
        <v>2</v>
      </c>
    </row>
    <row r="219" spans="1:12" x14ac:dyDescent="0.25">
      <c r="A219" s="42" t="s">
        <v>208</v>
      </c>
      <c r="B219" s="6" t="s">
        <v>7</v>
      </c>
      <c r="C219" s="90">
        <v>4</v>
      </c>
      <c r="D219" s="7">
        <v>14114.39</v>
      </c>
      <c r="E219" s="28">
        <f t="shared" si="21"/>
        <v>56457.56</v>
      </c>
      <c r="F219" s="56">
        <v>1</v>
      </c>
      <c r="G219" s="53">
        <v>17477.240000000002</v>
      </c>
      <c r="H219" s="119">
        <f t="shared" si="20"/>
        <v>17477.240000000002</v>
      </c>
      <c r="I219" s="48">
        <v>4</v>
      </c>
      <c r="J219" s="48">
        <v>5</v>
      </c>
      <c r="K219" s="48">
        <v>2</v>
      </c>
      <c r="L219" s="48">
        <f t="shared" si="19"/>
        <v>3</v>
      </c>
    </row>
    <row r="220" spans="1:12" x14ac:dyDescent="0.25">
      <c r="A220" s="17" t="s">
        <v>209</v>
      </c>
      <c r="B220" s="6" t="s">
        <v>7</v>
      </c>
      <c r="C220" s="88">
        <v>1</v>
      </c>
      <c r="D220" s="7">
        <v>3646.17</v>
      </c>
      <c r="E220" s="28">
        <f t="shared" si="21"/>
        <v>3646.17</v>
      </c>
      <c r="F220" s="56">
        <v>3</v>
      </c>
      <c r="G220" s="53">
        <v>3441.11</v>
      </c>
      <c r="H220" s="52">
        <f t="shared" si="20"/>
        <v>10323.33</v>
      </c>
      <c r="I220" s="48">
        <v>3</v>
      </c>
      <c r="J220" s="48">
        <v>3</v>
      </c>
      <c r="K220" s="48">
        <v>0</v>
      </c>
      <c r="L220" s="48">
        <f t="shared" si="19"/>
        <v>3</v>
      </c>
    </row>
    <row r="221" spans="1:12" x14ac:dyDescent="0.25">
      <c r="A221" s="17" t="s">
        <v>210</v>
      </c>
      <c r="B221" s="6" t="s">
        <v>7</v>
      </c>
      <c r="C221" s="88">
        <v>2</v>
      </c>
      <c r="D221" s="7">
        <v>6136</v>
      </c>
      <c r="E221" s="28">
        <f t="shared" si="21"/>
        <v>12272</v>
      </c>
      <c r="F221" s="56"/>
      <c r="G221" s="53">
        <v>0</v>
      </c>
      <c r="H221" s="119">
        <f t="shared" si="20"/>
        <v>0</v>
      </c>
      <c r="I221" s="48">
        <v>2</v>
      </c>
      <c r="J221" s="48">
        <v>2</v>
      </c>
      <c r="K221" s="48">
        <v>0</v>
      </c>
      <c r="L221" s="48">
        <f t="shared" si="19"/>
        <v>2</v>
      </c>
    </row>
    <row r="222" spans="1:12" x14ac:dyDescent="0.25">
      <c r="A222" s="11" t="s">
        <v>211</v>
      </c>
      <c r="B222" s="6" t="s">
        <v>7</v>
      </c>
      <c r="C222" s="88">
        <v>1</v>
      </c>
      <c r="D222" s="7">
        <v>4461.13</v>
      </c>
      <c r="E222" s="28">
        <f t="shared" si="21"/>
        <v>4461.13</v>
      </c>
      <c r="F222" s="56">
        <v>4</v>
      </c>
      <c r="G222" s="53">
        <v>3909.31</v>
      </c>
      <c r="H222" s="119">
        <f t="shared" si="20"/>
        <v>15637.24</v>
      </c>
      <c r="I222" s="48">
        <v>4</v>
      </c>
      <c r="J222" s="48">
        <v>4</v>
      </c>
      <c r="K222" s="48">
        <v>2</v>
      </c>
      <c r="L222" s="48">
        <f t="shared" si="19"/>
        <v>2</v>
      </c>
    </row>
    <row r="223" spans="1:12" x14ac:dyDescent="0.25">
      <c r="A223" s="11" t="s">
        <v>212</v>
      </c>
      <c r="B223" s="6" t="s">
        <v>7</v>
      </c>
      <c r="C223" s="88">
        <v>1</v>
      </c>
      <c r="D223" s="7">
        <v>6655.1</v>
      </c>
      <c r="E223" s="28">
        <f t="shared" si="21"/>
        <v>6655.1</v>
      </c>
      <c r="F223" s="56">
        <v>6</v>
      </c>
      <c r="G223" s="53">
        <v>5251.29</v>
      </c>
      <c r="H223" s="119">
        <f t="shared" si="20"/>
        <v>31507.739999999998</v>
      </c>
      <c r="I223" s="48">
        <v>1</v>
      </c>
      <c r="J223" s="48">
        <v>6</v>
      </c>
      <c r="K223" s="48">
        <v>4</v>
      </c>
      <c r="L223" s="48">
        <f t="shared" si="19"/>
        <v>2</v>
      </c>
    </row>
    <row r="224" spans="1:12" x14ac:dyDescent="0.25">
      <c r="A224" s="11" t="s">
        <v>213</v>
      </c>
      <c r="B224" s="6" t="s">
        <v>7</v>
      </c>
      <c r="C224" s="90">
        <v>0</v>
      </c>
      <c r="D224" s="7">
        <v>4182.21</v>
      </c>
      <c r="E224" s="28">
        <f t="shared" si="21"/>
        <v>0</v>
      </c>
      <c r="F224" s="56">
        <v>6</v>
      </c>
      <c r="G224" s="53">
        <v>5251.29</v>
      </c>
      <c r="H224" s="119">
        <f t="shared" si="20"/>
        <v>31507.739999999998</v>
      </c>
      <c r="I224" s="48">
        <v>6</v>
      </c>
      <c r="J224" s="48">
        <v>6</v>
      </c>
      <c r="K224" s="48">
        <v>4</v>
      </c>
      <c r="L224" s="48">
        <f t="shared" si="19"/>
        <v>2</v>
      </c>
    </row>
    <row r="225" spans="1:12" x14ac:dyDescent="0.25">
      <c r="A225" s="11" t="s">
        <v>214</v>
      </c>
      <c r="B225" s="58" t="s">
        <v>7</v>
      </c>
      <c r="C225" s="96">
        <v>1</v>
      </c>
      <c r="D225" s="70">
        <v>6355.1</v>
      </c>
      <c r="E225" s="59">
        <f t="shared" si="21"/>
        <v>6355.1</v>
      </c>
      <c r="F225" s="129">
        <v>6</v>
      </c>
      <c r="G225" s="53">
        <v>5251.29</v>
      </c>
      <c r="H225" s="122">
        <f t="shared" si="20"/>
        <v>31507.739999999998</v>
      </c>
      <c r="I225" s="61">
        <v>6</v>
      </c>
      <c r="J225" s="61">
        <v>6</v>
      </c>
      <c r="K225" s="61">
        <v>4</v>
      </c>
      <c r="L225" s="48">
        <f t="shared" si="19"/>
        <v>2</v>
      </c>
    </row>
    <row r="226" spans="1:12" x14ac:dyDescent="0.25">
      <c r="A226" s="121" t="s">
        <v>215</v>
      </c>
      <c r="B226" s="58" t="s">
        <v>7</v>
      </c>
      <c r="C226" s="96">
        <v>8</v>
      </c>
      <c r="D226" s="70">
        <v>5295</v>
      </c>
      <c r="E226" s="59">
        <f t="shared" si="21"/>
        <v>42360</v>
      </c>
      <c r="F226" s="129">
        <v>35</v>
      </c>
      <c r="G226" s="53">
        <v>4223.47</v>
      </c>
      <c r="H226" s="122">
        <f t="shared" si="20"/>
        <v>147821.45000000001</v>
      </c>
      <c r="I226" s="61">
        <v>8</v>
      </c>
      <c r="J226" s="61">
        <v>43</v>
      </c>
      <c r="K226" s="61">
        <v>15</v>
      </c>
      <c r="L226" s="48">
        <f t="shared" si="19"/>
        <v>28</v>
      </c>
    </row>
    <row r="227" spans="1:12" x14ac:dyDescent="0.25">
      <c r="A227" s="121" t="s">
        <v>246</v>
      </c>
      <c r="B227" s="58" t="s">
        <v>7</v>
      </c>
      <c r="C227" s="96">
        <v>7</v>
      </c>
      <c r="D227" s="70">
        <v>6724.58</v>
      </c>
      <c r="E227" s="59">
        <f t="shared" si="21"/>
        <v>47072.06</v>
      </c>
      <c r="F227" s="129"/>
      <c r="G227" s="53">
        <v>0</v>
      </c>
      <c r="H227" s="122">
        <f t="shared" si="20"/>
        <v>0</v>
      </c>
      <c r="I227" s="61">
        <v>7</v>
      </c>
      <c r="J227" s="61">
        <v>7</v>
      </c>
      <c r="K227" s="61">
        <v>2</v>
      </c>
      <c r="L227" s="48">
        <f t="shared" si="19"/>
        <v>5</v>
      </c>
    </row>
    <row r="228" spans="1:12" x14ac:dyDescent="0.25">
      <c r="A228" s="121" t="s">
        <v>247</v>
      </c>
      <c r="B228" s="58" t="s">
        <v>7</v>
      </c>
      <c r="C228" s="96">
        <v>6</v>
      </c>
      <c r="D228" s="70">
        <v>9054.24</v>
      </c>
      <c r="E228" s="59">
        <f t="shared" si="21"/>
        <v>54325.440000000002</v>
      </c>
      <c r="F228" s="129"/>
      <c r="G228" s="53">
        <v>0</v>
      </c>
      <c r="H228" s="122">
        <f t="shared" si="20"/>
        <v>0</v>
      </c>
      <c r="I228" s="61">
        <v>6</v>
      </c>
      <c r="J228" s="61">
        <v>6</v>
      </c>
      <c r="K228" s="61">
        <v>1</v>
      </c>
      <c r="L228" s="48">
        <f t="shared" si="19"/>
        <v>5</v>
      </c>
    </row>
    <row r="229" spans="1:12" x14ac:dyDescent="0.25">
      <c r="A229" s="121" t="s">
        <v>248</v>
      </c>
      <c r="B229" s="58" t="s">
        <v>7</v>
      </c>
      <c r="C229" s="96">
        <v>6</v>
      </c>
      <c r="D229" s="70">
        <v>9054.24</v>
      </c>
      <c r="E229" s="59">
        <f t="shared" si="21"/>
        <v>54325.440000000002</v>
      </c>
      <c r="F229" s="129"/>
      <c r="G229" s="53">
        <v>0</v>
      </c>
      <c r="H229" s="126">
        <f t="shared" si="20"/>
        <v>0</v>
      </c>
      <c r="I229" s="61">
        <v>6</v>
      </c>
      <c r="J229" s="61">
        <v>6</v>
      </c>
      <c r="K229" s="61">
        <v>1</v>
      </c>
      <c r="L229" s="48">
        <f t="shared" si="19"/>
        <v>5</v>
      </c>
    </row>
    <row r="230" spans="1:12" x14ac:dyDescent="0.25">
      <c r="A230" s="121" t="s">
        <v>249</v>
      </c>
      <c r="B230" s="58" t="s">
        <v>7</v>
      </c>
      <c r="C230" s="96">
        <v>6</v>
      </c>
      <c r="D230" s="70">
        <v>9054.24</v>
      </c>
      <c r="E230" s="59">
        <f t="shared" si="21"/>
        <v>54325.440000000002</v>
      </c>
      <c r="F230" s="129"/>
      <c r="G230" s="53">
        <v>0</v>
      </c>
      <c r="H230" s="126">
        <f t="shared" si="20"/>
        <v>0</v>
      </c>
      <c r="I230" s="61">
        <v>6</v>
      </c>
      <c r="J230" s="61">
        <v>6</v>
      </c>
      <c r="K230" s="61">
        <v>1</v>
      </c>
      <c r="L230" s="48">
        <f t="shared" si="19"/>
        <v>5</v>
      </c>
    </row>
    <row r="231" spans="1:12" x14ac:dyDescent="0.25">
      <c r="A231" s="121" t="s">
        <v>250</v>
      </c>
      <c r="B231" s="58" t="s">
        <v>7</v>
      </c>
      <c r="C231" s="96">
        <v>19</v>
      </c>
      <c r="D231" s="70">
        <v>3310.38</v>
      </c>
      <c r="E231" s="59">
        <f t="shared" si="21"/>
        <v>62897.22</v>
      </c>
      <c r="F231" s="129"/>
      <c r="G231" s="53">
        <v>0</v>
      </c>
      <c r="H231" s="126">
        <f t="shared" si="20"/>
        <v>0</v>
      </c>
      <c r="I231" s="61">
        <v>19</v>
      </c>
      <c r="J231" s="61">
        <v>19</v>
      </c>
      <c r="K231" s="61">
        <v>18</v>
      </c>
      <c r="L231" s="48">
        <f t="shared" si="19"/>
        <v>1</v>
      </c>
    </row>
    <row r="232" spans="1:12" x14ac:dyDescent="0.25">
      <c r="A232" s="121" t="s">
        <v>252</v>
      </c>
      <c r="B232" s="58" t="s">
        <v>7</v>
      </c>
      <c r="C232" s="96">
        <v>16</v>
      </c>
      <c r="D232" s="70">
        <v>3903.16</v>
      </c>
      <c r="E232" s="59">
        <f t="shared" si="21"/>
        <v>62450.559999999998</v>
      </c>
      <c r="F232" s="129"/>
      <c r="G232" s="53">
        <v>0</v>
      </c>
      <c r="H232" s="126">
        <f t="shared" si="20"/>
        <v>0</v>
      </c>
      <c r="I232" s="61">
        <v>16</v>
      </c>
      <c r="J232" s="61">
        <v>16</v>
      </c>
      <c r="K232" s="61">
        <v>10</v>
      </c>
      <c r="L232" s="48">
        <f t="shared" si="19"/>
        <v>6</v>
      </c>
    </row>
    <row r="233" spans="1:12" x14ac:dyDescent="0.25">
      <c r="A233" s="121" t="s">
        <v>253</v>
      </c>
      <c r="B233" s="58" t="s">
        <v>7</v>
      </c>
      <c r="C233" s="96">
        <v>18</v>
      </c>
      <c r="D233" s="70">
        <v>3903.16</v>
      </c>
      <c r="E233" s="59">
        <f t="shared" si="21"/>
        <v>70256.88</v>
      </c>
      <c r="F233" s="129"/>
      <c r="G233" s="53">
        <v>0</v>
      </c>
      <c r="H233" s="126">
        <f t="shared" si="20"/>
        <v>0</v>
      </c>
      <c r="I233" s="61">
        <v>18</v>
      </c>
      <c r="J233" s="61">
        <v>18</v>
      </c>
      <c r="K233" s="61">
        <v>12</v>
      </c>
      <c r="L233" s="48">
        <f t="shared" si="19"/>
        <v>6</v>
      </c>
    </row>
    <row r="234" spans="1:12" x14ac:dyDescent="0.25">
      <c r="A234" s="121" t="s">
        <v>251</v>
      </c>
      <c r="B234" s="6" t="s">
        <v>7</v>
      </c>
      <c r="C234" s="88">
        <v>18</v>
      </c>
      <c r="D234" s="7">
        <v>3903.16</v>
      </c>
      <c r="E234" s="28">
        <f t="shared" si="21"/>
        <v>70256.88</v>
      </c>
      <c r="F234" s="56"/>
      <c r="G234" s="53">
        <v>0</v>
      </c>
      <c r="H234" s="48">
        <f t="shared" si="20"/>
        <v>0</v>
      </c>
      <c r="I234" s="48">
        <v>18</v>
      </c>
      <c r="J234" s="48">
        <f t="shared" si="22"/>
        <v>18</v>
      </c>
      <c r="K234" s="48">
        <v>10</v>
      </c>
      <c r="L234" s="48">
        <f t="shared" si="19"/>
        <v>8</v>
      </c>
    </row>
    <row r="235" spans="1:12" x14ac:dyDescent="0.25">
      <c r="A235" s="11" t="s">
        <v>216</v>
      </c>
      <c r="B235" s="6" t="s">
        <v>7</v>
      </c>
      <c r="C235" s="88">
        <v>2</v>
      </c>
      <c r="D235" s="7">
        <v>484.19</v>
      </c>
      <c r="E235" s="28">
        <f t="shared" si="21"/>
        <v>968.38</v>
      </c>
      <c r="F235" s="56"/>
      <c r="G235" s="53">
        <v>0</v>
      </c>
      <c r="H235" s="31">
        <f t="shared" si="20"/>
        <v>0</v>
      </c>
      <c r="I235" s="48">
        <v>2</v>
      </c>
      <c r="J235" s="48">
        <f t="shared" si="22"/>
        <v>2</v>
      </c>
      <c r="K235" s="48">
        <v>0</v>
      </c>
      <c r="L235" s="48">
        <f t="shared" si="19"/>
        <v>2</v>
      </c>
    </row>
    <row r="236" spans="1:12" x14ac:dyDescent="0.25">
      <c r="A236" s="11" t="s">
        <v>217</v>
      </c>
      <c r="B236" s="6" t="s">
        <v>7</v>
      </c>
      <c r="C236" s="88">
        <v>4</v>
      </c>
      <c r="D236" s="7">
        <v>484.19</v>
      </c>
      <c r="E236" s="28">
        <f t="shared" si="21"/>
        <v>1936.76</v>
      </c>
      <c r="F236" s="56"/>
      <c r="G236" s="53">
        <v>0</v>
      </c>
      <c r="H236" s="31"/>
      <c r="I236" s="48">
        <v>4</v>
      </c>
      <c r="J236" s="48">
        <v>4</v>
      </c>
      <c r="K236" s="48">
        <v>0</v>
      </c>
      <c r="L236" s="48">
        <f t="shared" si="19"/>
        <v>4</v>
      </c>
    </row>
    <row r="237" spans="1:12" x14ac:dyDescent="0.25">
      <c r="A237" s="11" t="s">
        <v>254</v>
      </c>
      <c r="B237" s="6" t="s">
        <v>7</v>
      </c>
      <c r="C237" s="88">
        <v>1</v>
      </c>
      <c r="D237" s="7">
        <v>6400</v>
      </c>
      <c r="E237" s="28">
        <f t="shared" si="21"/>
        <v>6400</v>
      </c>
      <c r="F237" s="56"/>
      <c r="G237" s="53">
        <v>0</v>
      </c>
      <c r="H237" s="48">
        <f t="shared" si="20"/>
        <v>0</v>
      </c>
      <c r="I237" s="48">
        <v>1</v>
      </c>
      <c r="J237" s="48">
        <f t="shared" si="22"/>
        <v>1</v>
      </c>
      <c r="K237" s="48">
        <v>0</v>
      </c>
      <c r="L237" s="48">
        <f t="shared" si="19"/>
        <v>1</v>
      </c>
    </row>
    <row r="238" spans="1:12" x14ac:dyDescent="0.25">
      <c r="A238" s="11" t="s">
        <v>218</v>
      </c>
      <c r="B238" s="6" t="s">
        <v>7</v>
      </c>
      <c r="C238" s="88">
        <v>6</v>
      </c>
      <c r="D238" s="7">
        <v>7056.4</v>
      </c>
      <c r="E238" s="28">
        <f t="shared" si="21"/>
        <v>42338.399999999994</v>
      </c>
      <c r="F238" s="56"/>
      <c r="G238" s="53">
        <v>0</v>
      </c>
      <c r="H238" s="125">
        <f t="shared" si="20"/>
        <v>0</v>
      </c>
      <c r="I238" s="48">
        <v>6</v>
      </c>
      <c r="J238" s="48">
        <v>6</v>
      </c>
      <c r="K238" s="48">
        <v>0</v>
      </c>
      <c r="L238" s="48">
        <f t="shared" si="19"/>
        <v>6</v>
      </c>
    </row>
    <row r="239" spans="1:12" x14ac:dyDescent="0.25">
      <c r="A239" s="11" t="s">
        <v>255</v>
      </c>
      <c r="B239" s="6" t="s">
        <v>7</v>
      </c>
      <c r="C239" s="88">
        <v>9</v>
      </c>
      <c r="D239" s="7">
        <v>4271.91</v>
      </c>
      <c r="E239" s="28">
        <f t="shared" si="21"/>
        <v>38447.19</v>
      </c>
      <c r="F239" s="56"/>
      <c r="G239" s="53">
        <v>0</v>
      </c>
      <c r="H239" s="125">
        <f t="shared" si="20"/>
        <v>0</v>
      </c>
      <c r="I239" s="48">
        <v>9</v>
      </c>
      <c r="J239" s="48">
        <v>9</v>
      </c>
      <c r="K239" s="48">
        <v>2</v>
      </c>
      <c r="L239" s="48">
        <f t="shared" si="19"/>
        <v>7</v>
      </c>
    </row>
    <row r="240" spans="1:12" x14ac:dyDescent="0.25">
      <c r="A240" s="11" t="s">
        <v>256</v>
      </c>
      <c r="B240" s="6" t="s">
        <v>7</v>
      </c>
      <c r="C240" s="88">
        <v>8</v>
      </c>
      <c r="D240" s="7">
        <v>5528.43</v>
      </c>
      <c r="E240" s="28">
        <f t="shared" si="21"/>
        <v>44227.44</v>
      </c>
      <c r="F240" s="56"/>
      <c r="G240" s="53">
        <v>0</v>
      </c>
      <c r="H240" s="125">
        <f t="shared" si="20"/>
        <v>0</v>
      </c>
      <c r="I240" s="48">
        <v>8</v>
      </c>
      <c r="J240" s="48">
        <v>8</v>
      </c>
      <c r="K240" s="48">
        <v>2</v>
      </c>
      <c r="L240" s="48">
        <f t="shared" si="19"/>
        <v>6</v>
      </c>
    </row>
    <row r="241" spans="1:12" x14ac:dyDescent="0.25">
      <c r="A241" s="11" t="s">
        <v>257</v>
      </c>
      <c r="B241" s="6" t="s">
        <v>7</v>
      </c>
      <c r="C241" s="88">
        <v>8</v>
      </c>
      <c r="D241" s="7">
        <v>5528.43</v>
      </c>
      <c r="E241" s="28">
        <f t="shared" si="21"/>
        <v>44227.44</v>
      </c>
      <c r="F241" s="56"/>
      <c r="G241" s="53">
        <v>0</v>
      </c>
      <c r="H241" s="125">
        <f t="shared" si="20"/>
        <v>0</v>
      </c>
      <c r="I241" s="48">
        <v>8</v>
      </c>
      <c r="J241" s="48">
        <v>8</v>
      </c>
      <c r="K241" s="48">
        <v>2</v>
      </c>
      <c r="L241" s="48">
        <f t="shared" si="19"/>
        <v>6</v>
      </c>
    </row>
    <row r="242" spans="1:12" x14ac:dyDescent="0.25">
      <c r="A242" s="11" t="s">
        <v>258</v>
      </c>
      <c r="B242" s="6" t="s">
        <v>7</v>
      </c>
      <c r="C242" s="88">
        <v>8</v>
      </c>
      <c r="D242" s="7">
        <v>5528.43</v>
      </c>
      <c r="E242" s="28">
        <f t="shared" si="21"/>
        <v>44227.44</v>
      </c>
      <c r="F242" s="56"/>
      <c r="G242" s="53">
        <v>0</v>
      </c>
      <c r="H242" s="125">
        <f t="shared" si="20"/>
        <v>0</v>
      </c>
      <c r="I242" s="48">
        <v>8</v>
      </c>
      <c r="J242" s="48">
        <v>8</v>
      </c>
      <c r="K242" s="48">
        <v>2</v>
      </c>
      <c r="L242" s="48">
        <f t="shared" si="19"/>
        <v>6</v>
      </c>
    </row>
    <row r="243" spans="1:12" x14ac:dyDescent="0.25">
      <c r="A243" s="11" t="s">
        <v>219</v>
      </c>
      <c r="B243" s="6" t="s">
        <v>7</v>
      </c>
      <c r="C243" s="88">
        <v>26</v>
      </c>
      <c r="D243" s="7">
        <v>13575</v>
      </c>
      <c r="E243" s="28">
        <f t="shared" si="21"/>
        <v>352950</v>
      </c>
      <c r="F243" s="56"/>
      <c r="G243" s="53">
        <v>0</v>
      </c>
      <c r="H243" s="125">
        <f t="shared" si="20"/>
        <v>0</v>
      </c>
      <c r="I243" s="48">
        <v>26</v>
      </c>
      <c r="J243" s="48">
        <v>26</v>
      </c>
      <c r="K243" s="48">
        <v>3</v>
      </c>
      <c r="L243" s="48">
        <f t="shared" si="19"/>
        <v>23</v>
      </c>
    </row>
    <row r="244" spans="1:12" x14ac:dyDescent="0.25">
      <c r="A244" s="11" t="s">
        <v>220</v>
      </c>
      <c r="B244" s="6" t="s">
        <v>7</v>
      </c>
      <c r="C244" s="90">
        <v>24</v>
      </c>
      <c r="D244" s="7">
        <v>13575</v>
      </c>
      <c r="E244" s="28">
        <f t="shared" si="21"/>
        <v>325800</v>
      </c>
      <c r="F244" s="56"/>
      <c r="G244" s="53">
        <v>0</v>
      </c>
      <c r="H244" s="125">
        <f t="shared" si="20"/>
        <v>0</v>
      </c>
      <c r="I244" s="48">
        <v>24</v>
      </c>
      <c r="J244" s="48">
        <v>24</v>
      </c>
      <c r="K244" s="48">
        <v>1</v>
      </c>
      <c r="L244" s="48">
        <f t="shared" si="19"/>
        <v>23</v>
      </c>
    </row>
    <row r="245" spans="1:12" x14ac:dyDescent="0.25">
      <c r="A245" s="11" t="s">
        <v>221</v>
      </c>
      <c r="B245" s="6" t="s">
        <v>7</v>
      </c>
      <c r="C245" s="112">
        <v>21</v>
      </c>
      <c r="D245" s="27">
        <v>11565</v>
      </c>
      <c r="E245" s="28">
        <f t="shared" si="21"/>
        <v>242865</v>
      </c>
      <c r="F245" s="56">
        <v>1</v>
      </c>
      <c r="G245" s="53">
        <v>12471.41</v>
      </c>
      <c r="H245" s="125">
        <f t="shared" si="20"/>
        <v>12471.41</v>
      </c>
      <c r="I245" s="48">
        <v>21</v>
      </c>
      <c r="J245" s="48">
        <v>22</v>
      </c>
      <c r="K245" s="48">
        <v>13</v>
      </c>
      <c r="L245" s="48">
        <f t="shared" si="19"/>
        <v>9</v>
      </c>
    </row>
    <row r="246" spans="1:12" x14ac:dyDescent="0.25">
      <c r="A246" s="11" t="s">
        <v>222</v>
      </c>
      <c r="B246" s="6" t="s">
        <v>7</v>
      </c>
      <c r="C246" s="112">
        <v>27</v>
      </c>
      <c r="D246" s="27">
        <v>13575</v>
      </c>
      <c r="E246" s="28">
        <f t="shared" si="21"/>
        <v>366525</v>
      </c>
      <c r="F246" s="56"/>
      <c r="G246" s="53">
        <v>0</v>
      </c>
      <c r="H246" s="125">
        <f t="shared" si="20"/>
        <v>0</v>
      </c>
      <c r="I246" s="123"/>
      <c r="J246" s="123">
        <v>27</v>
      </c>
      <c r="K246" s="123">
        <v>0</v>
      </c>
      <c r="L246" s="48">
        <f t="shared" si="19"/>
        <v>27</v>
      </c>
    </row>
    <row r="247" spans="1:12" x14ac:dyDescent="0.25">
      <c r="A247" s="11" t="s">
        <v>259</v>
      </c>
      <c r="B247" s="6" t="s">
        <v>7</v>
      </c>
      <c r="C247" s="112">
        <v>0</v>
      </c>
      <c r="D247" s="27">
        <v>2401</v>
      </c>
      <c r="E247" s="28">
        <f t="shared" si="21"/>
        <v>0</v>
      </c>
      <c r="F247" s="56">
        <v>4</v>
      </c>
      <c r="G247" s="53">
        <v>2401</v>
      </c>
      <c r="H247" s="125"/>
      <c r="I247" s="123"/>
      <c r="J247" s="123">
        <v>4</v>
      </c>
      <c r="K247" s="123">
        <v>1</v>
      </c>
      <c r="L247" s="48">
        <f t="shared" si="19"/>
        <v>3</v>
      </c>
    </row>
    <row r="248" spans="1:12" x14ac:dyDescent="0.25">
      <c r="A248" s="11" t="s">
        <v>260</v>
      </c>
      <c r="B248" s="6" t="s">
        <v>7</v>
      </c>
      <c r="C248" s="112">
        <v>0</v>
      </c>
      <c r="D248" s="27">
        <v>1867.6</v>
      </c>
      <c r="E248" s="28">
        <f t="shared" si="21"/>
        <v>0</v>
      </c>
      <c r="F248" s="56">
        <v>4</v>
      </c>
      <c r="G248" s="53">
        <v>1867.6</v>
      </c>
      <c r="H248" s="125"/>
      <c r="I248" s="123"/>
      <c r="J248" s="123">
        <v>4</v>
      </c>
      <c r="K248" s="123">
        <v>1</v>
      </c>
      <c r="L248" s="48">
        <f t="shared" si="19"/>
        <v>3</v>
      </c>
    </row>
    <row r="249" spans="1:12" x14ac:dyDescent="0.25">
      <c r="A249" s="11" t="s">
        <v>261</v>
      </c>
      <c r="B249" s="6" t="s">
        <v>7</v>
      </c>
      <c r="C249" s="112">
        <v>4</v>
      </c>
      <c r="D249" s="124">
        <v>1750</v>
      </c>
      <c r="E249" s="28">
        <f t="shared" si="21"/>
        <v>7000</v>
      </c>
      <c r="F249" s="56"/>
      <c r="G249" s="53">
        <v>0</v>
      </c>
      <c r="H249" s="48">
        <f t="shared" si="20"/>
        <v>0</v>
      </c>
      <c r="I249" s="123">
        <v>4</v>
      </c>
      <c r="J249" s="123">
        <f t="shared" si="22"/>
        <v>4</v>
      </c>
      <c r="K249" s="123">
        <v>1</v>
      </c>
      <c r="L249" s="48">
        <f t="shared" si="19"/>
        <v>3</v>
      </c>
    </row>
    <row r="250" spans="1:12" x14ac:dyDescent="0.25">
      <c r="A250" s="11" t="s">
        <v>262</v>
      </c>
      <c r="B250" s="6" t="s">
        <v>7</v>
      </c>
      <c r="C250" s="112">
        <v>4</v>
      </c>
      <c r="D250" s="32">
        <v>1750</v>
      </c>
      <c r="E250" s="30">
        <f t="shared" si="21"/>
        <v>7000</v>
      </c>
      <c r="F250" s="56"/>
      <c r="G250" s="53">
        <v>0</v>
      </c>
      <c r="H250" s="48">
        <f t="shared" si="20"/>
        <v>0</v>
      </c>
      <c r="I250" s="123">
        <v>4</v>
      </c>
      <c r="J250" s="123">
        <f t="shared" si="22"/>
        <v>4</v>
      </c>
      <c r="K250" s="123">
        <v>1</v>
      </c>
      <c r="L250" s="48">
        <f t="shared" si="19"/>
        <v>3</v>
      </c>
    </row>
    <row r="251" spans="1:12" x14ac:dyDescent="0.25">
      <c r="A251" s="23" t="s">
        <v>223</v>
      </c>
      <c r="B251" s="26" t="s">
        <v>7</v>
      </c>
      <c r="C251" s="32">
        <v>0</v>
      </c>
      <c r="D251" s="32">
        <v>141.6</v>
      </c>
      <c r="E251" s="33">
        <f t="shared" si="21"/>
        <v>0</v>
      </c>
      <c r="F251" s="131">
        <v>10</v>
      </c>
      <c r="G251" s="53">
        <v>140.68</v>
      </c>
      <c r="H251" s="31">
        <f t="shared" si="20"/>
        <v>1406.8000000000002</v>
      </c>
      <c r="I251" s="123">
        <v>10</v>
      </c>
      <c r="J251" s="131">
        <v>10</v>
      </c>
      <c r="K251" s="131">
        <v>0</v>
      </c>
      <c r="L251" s="48">
        <f t="shared" si="19"/>
        <v>10</v>
      </c>
    </row>
    <row r="252" spans="1:12" x14ac:dyDescent="0.25">
      <c r="A252" s="25" t="s">
        <v>224</v>
      </c>
      <c r="B252" s="32"/>
      <c r="C252" s="32"/>
      <c r="D252" s="32"/>
      <c r="E252" s="33">
        <f t="shared" si="21"/>
        <v>0</v>
      </c>
      <c r="F252" s="32"/>
      <c r="G252" s="148">
        <v>0</v>
      </c>
      <c r="H252" s="48">
        <f t="shared" si="20"/>
        <v>0</v>
      </c>
      <c r="I252" s="32"/>
      <c r="J252" s="32"/>
      <c r="K252" s="32"/>
      <c r="L252" s="123">
        <f t="shared" si="19"/>
        <v>0</v>
      </c>
    </row>
    <row r="253" spans="1:12" x14ac:dyDescent="0.25">
      <c r="A253" s="113" t="s">
        <v>225</v>
      </c>
      <c r="B253" s="29"/>
      <c r="C253" s="29"/>
      <c r="D253" s="29"/>
      <c r="E253" s="29"/>
      <c r="F253" s="29"/>
      <c r="G253" s="31"/>
      <c r="H253" s="29"/>
      <c r="I253" s="29"/>
      <c r="J253" s="29"/>
      <c r="K253" s="29"/>
      <c r="L253" s="29"/>
    </row>
    <row r="254" spans="1:12" x14ac:dyDescent="0.25">
      <c r="A254" s="132"/>
    </row>
  </sheetData>
  <mergeCells count="3">
    <mergeCell ref="A2:E2"/>
    <mergeCell ref="A3:E3"/>
    <mergeCell ref="A1:L1"/>
  </mergeCells>
  <dataValidations xWindow="191" yWindow="370" count="2">
    <dataValidation allowBlank="1" showInputMessage="1" showErrorMessage="1" promptTitle="PACC" prompt="La cantidad total resultará de la suma de las cantidades requeridas en cada trimestre. " sqref="C21 C5:C8 C11:C15 C176:C191 C149:C159 C163:C172 C96:C146 D27:D31 C64:C94 C38:C52 C24:C33"/>
    <dataValidation allowBlank="1" showInputMessage="1" showErrorMessage="1" promptTitle="PACC" prompt="Digite la descripción de la compra o contratación." sqref="A141:A146 A25:A33 A162:A195 A37:A51 A148 A150:A156 A5:A21 A64:A139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JULIO- DIC. 2021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 Angel Nunez Almanzar</dc:creator>
  <cp:lastModifiedBy>Esperanza Ventura de Del Villar</cp:lastModifiedBy>
  <cp:lastPrinted>2020-06-29T14:31:12Z</cp:lastPrinted>
  <dcterms:created xsi:type="dcterms:W3CDTF">2018-07-03T19:52:26Z</dcterms:created>
  <dcterms:modified xsi:type="dcterms:W3CDTF">2022-01-13T20:40:52Z</dcterms:modified>
</cp:coreProperties>
</file>