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50" windowHeight="11295"/>
  </bookViews>
  <sheets>
    <sheet name="Hoja1" sheetId="5" r:id="rId1"/>
  </sheets>
  <definedNames>
    <definedName name="_xlnm._FilterDatabase" localSheetId="0" hidden="1">Hoja1!$A$10:$M$67</definedName>
    <definedName name="_xlnm.Print_Area" localSheetId="0">Hoja1!$A$1:$M$70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5" l="1"/>
  <c r="H67" i="5"/>
  <c r="I67" i="5"/>
  <c r="F67" i="5"/>
  <c r="G31" i="5" l="1"/>
  <c r="I31" i="5" s="1"/>
  <c r="G62" i="5" l="1"/>
  <c r="I62" i="5" s="1"/>
  <c r="G63" i="5"/>
  <c r="I61" i="5"/>
  <c r="H63" i="5" l="1"/>
  <c r="I59" i="5"/>
  <c r="G60" i="5"/>
  <c r="I60" i="5" s="1"/>
  <c r="I64" i="5"/>
  <c r="I65" i="5"/>
  <c r="G58" i="5"/>
  <c r="I58" i="5" s="1"/>
  <c r="I63" i="5" l="1"/>
  <c r="G27" i="5"/>
  <c r="I27" i="5" s="1"/>
  <c r="I28" i="5"/>
  <c r="G29" i="5"/>
  <c r="I29" i="5" s="1"/>
  <c r="I33" i="5"/>
  <c r="G34" i="5"/>
  <c r="I34" i="5" s="1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G41" i="5"/>
  <c r="I41" i="5" s="1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G50" i="5"/>
  <c r="I50" i="5" s="1"/>
  <c r="G51" i="5"/>
  <c r="I51" i="5" s="1"/>
  <c r="G52" i="5"/>
  <c r="I52" i="5" s="1"/>
  <c r="G53" i="5"/>
  <c r="I53" i="5" s="1"/>
  <c r="G54" i="5"/>
  <c r="I54" i="5" s="1"/>
  <c r="G55" i="5"/>
  <c r="I55" i="5" s="1"/>
  <c r="G56" i="5"/>
  <c r="I56" i="5" s="1"/>
  <c r="G57" i="5"/>
  <c r="I57" i="5" s="1"/>
  <c r="I11" i="5" l="1"/>
  <c r="I12" i="5"/>
  <c r="I15" i="5"/>
  <c r="I16" i="5"/>
  <c r="I17" i="5"/>
  <c r="I18" i="5"/>
  <c r="I19" i="5"/>
  <c r="I23" i="5"/>
  <c r="G25" i="5" l="1"/>
  <c r="I25" i="5" s="1"/>
  <c r="G26" i="5"/>
  <c r="I26" i="5" s="1"/>
  <c r="G24" i="5"/>
  <c r="I24" i="5" s="1"/>
  <c r="G21" i="5" l="1"/>
  <c r="I21" i="5" s="1"/>
  <c r="G22" i="5"/>
  <c r="I22" i="5" s="1"/>
  <c r="G20" i="5" l="1"/>
  <c r="I20" i="5" s="1"/>
  <c r="G13" i="5" l="1"/>
  <c r="I13" i="5" l="1"/>
  <c r="G14" i="5"/>
  <c r="I14" i="5" s="1"/>
</calcChain>
</file>

<file path=xl/sharedStrings.xml><?xml version="1.0" encoding="utf-8"?>
<sst xmlns="http://schemas.openxmlformats.org/spreadsheetml/2006/main" count="303" uniqueCount="175">
  <si>
    <t>TRIBUNAL SUPERIOR ELECTORAL</t>
  </si>
  <si>
    <t>DIRECCION FINANCIERA</t>
  </si>
  <si>
    <t>RD$ PESOS</t>
  </si>
  <si>
    <t>PAGO</t>
  </si>
  <si>
    <t>#</t>
  </si>
  <si>
    <t>FECHA</t>
  </si>
  <si>
    <t>RNC</t>
  </si>
  <si>
    <t>NCF</t>
  </si>
  <si>
    <t>PROVEEDOR</t>
  </si>
  <si>
    <t>MONTO IMPONIBLE</t>
  </si>
  <si>
    <t>ITBIS</t>
  </si>
  <si>
    <t>OTROS IMPUESTOS (ISC-CDT)</t>
  </si>
  <si>
    <t>MONTO TOTAL</t>
  </si>
  <si>
    <t>CHEQUE</t>
  </si>
  <si>
    <t>TRANSFERENCIA</t>
  </si>
  <si>
    <t xml:space="preserve">OBSERVACIONES </t>
  </si>
  <si>
    <t>CONCEPTO</t>
  </si>
  <si>
    <t>POR PAGAR</t>
  </si>
  <si>
    <t>RELLENO DE BOTELLONES</t>
  </si>
  <si>
    <t>101503939</t>
  </si>
  <si>
    <t>TOTALES RD$</t>
  </si>
  <si>
    <t>131279546</t>
  </si>
  <si>
    <t>AGUA PLANETA AZUL, S.A.</t>
  </si>
  <si>
    <t>LEYENDA</t>
  </si>
  <si>
    <t>PAGADA</t>
  </si>
  <si>
    <t>INVESTIGAR FACTURA</t>
  </si>
  <si>
    <t>NULA</t>
  </si>
  <si>
    <t>101869755</t>
  </si>
  <si>
    <t>SERVICIO SISTEMA MOTRIZ A.M.G.</t>
  </si>
  <si>
    <t>HONORARIOS PROFESIONALES</t>
  </si>
  <si>
    <t>102315965</t>
  </si>
  <si>
    <t>WIND TELECOM</t>
  </si>
  <si>
    <t>101011939</t>
  </si>
  <si>
    <t>DELTA COMERCIAL, S.A.</t>
  </si>
  <si>
    <t>130297118</t>
  </si>
  <si>
    <t>GTG INDUSTRIAL, SRL.</t>
  </si>
  <si>
    <t>131087728</t>
  </si>
  <si>
    <t>101026391</t>
  </si>
  <si>
    <t>DISTRIBUIDORA LAGARES, S.R.L.</t>
  </si>
  <si>
    <t>101592941</t>
  </si>
  <si>
    <t>VARGAS SERVICIOS DE CATERING, SRL.</t>
  </si>
  <si>
    <t>SERVICIO DE CATERING</t>
  </si>
  <si>
    <t>131347452</t>
  </si>
  <si>
    <t>MULTIPERFORM</t>
  </si>
  <si>
    <t>SERVICIO DE FUMIGACION</t>
  </si>
  <si>
    <t>B1500172411</t>
  </si>
  <si>
    <t>ADQUISICION DE ACTIVOS FIJOS</t>
  </si>
  <si>
    <t>B1500172463</t>
  </si>
  <si>
    <t>B1500001509</t>
  </si>
  <si>
    <t>B1500001513</t>
  </si>
  <si>
    <t>SERVICO DE CATERING</t>
  </si>
  <si>
    <t>SERVICIO DE MANTENIMIENTO Y REPARACIONES DE VEHICULOS</t>
  </si>
  <si>
    <t>B1500172822</t>
  </si>
  <si>
    <t>130502455</t>
  </si>
  <si>
    <t>KYODOM, SRL.</t>
  </si>
  <si>
    <t>SERVICIO DE IMPRESIÓN</t>
  </si>
  <si>
    <t>B1500172726</t>
  </si>
  <si>
    <t>B1500003993</t>
  </si>
  <si>
    <t>SUMINISTRO DE LECHE, AZUCAR Y VASOS</t>
  </si>
  <si>
    <t>131787576</t>
  </si>
  <si>
    <t>FIS SOLUCIONES, SRL.</t>
  </si>
  <si>
    <t>INSTITUTO POSTAL DOMINICANO</t>
  </si>
  <si>
    <t>B1500173014</t>
  </si>
  <si>
    <t>B1500172505</t>
  </si>
  <si>
    <t>COMPRA PAQUETES DE AGUA</t>
  </si>
  <si>
    <t>B1500000677</t>
  </si>
  <si>
    <t>CORESA ALTA SOLUCIONES</t>
  </si>
  <si>
    <t>SERVICIO RADIO FRECUENCIA</t>
  </si>
  <si>
    <t>101501421</t>
  </si>
  <si>
    <t>B1500003075</t>
  </si>
  <si>
    <t>TECNAS, E.I.R.L</t>
  </si>
  <si>
    <t>SERVICIO DE MANTENIMIENTO ASENSOR</t>
  </si>
  <si>
    <t>B1500000465</t>
  </si>
  <si>
    <t>B1500173208</t>
  </si>
  <si>
    <t>B1500001544</t>
  </si>
  <si>
    <t>B1500173420</t>
  </si>
  <si>
    <t>130517037</t>
  </si>
  <si>
    <t>2P TECHNOLOGY, SRL.</t>
  </si>
  <si>
    <t>SERVICIO DE IGUALA</t>
  </si>
  <si>
    <t>131147895</t>
  </si>
  <si>
    <t>B1500000388</t>
  </si>
  <si>
    <t>INDUSTRIAL, SRL.</t>
  </si>
  <si>
    <t>COMPRA DE ACTIVOS Y ASESORIOS</t>
  </si>
  <si>
    <t>B1500001548</t>
  </si>
  <si>
    <t>B1500173678</t>
  </si>
  <si>
    <t>SUMINISTRO BOTELLONES DE AGUA</t>
  </si>
  <si>
    <t>B1500000154</t>
  </si>
  <si>
    <t>INKCORP DOMINICANA, SRL.</t>
  </si>
  <si>
    <t>131804748</t>
  </si>
  <si>
    <t>101673516</t>
  </si>
  <si>
    <t>B1500000187</t>
  </si>
  <si>
    <t>VARA, SRL.</t>
  </si>
  <si>
    <t>ADQUICION DE LICENCIA DE MICROSOFT OFFICE 365</t>
  </si>
  <si>
    <t>B1500173837</t>
  </si>
  <si>
    <t>B1500003112</t>
  </si>
  <si>
    <t>TECNAS, E.I.R.L.</t>
  </si>
  <si>
    <t>SERVICIO DE MANTENIMIENTO DE ASCENSOR</t>
  </si>
  <si>
    <t>B1500004872</t>
  </si>
  <si>
    <t>B1500004874</t>
  </si>
  <si>
    <t>05401298814</t>
  </si>
  <si>
    <t>B1500004873</t>
  </si>
  <si>
    <t>B1500000044</t>
  </si>
  <si>
    <t>JACQUELINE DEL CARMEN HIDALGO DE JESUS</t>
  </si>
  <si>
    <t>SERVICIO DE PUBLICIDAD</t>
  </si>
  <si>
    <t>130839271</t>
  </si>
  <si>
    <t>B1500000510</t>
  </si>
  <si>
    <t>JACUS PUBLICITARIA</t>
  </si>
  <si>
    <t>B1500020632</t>
  </si>
  <si>
    <t>101037849</t>
  </si>
  <si>
    <t>B1500001914</t>
  </si>
  <si>
    <t>HOTELES NACIONALES, S.A.</t>
  </si>
  <si>
    <t>SERVICIO ALMUERZO Y HOSPEDAJE HOTEL SHERATON</t>
  </si>
  <si>
    <t>131202772</t>
  </si>
  <si>
    <t>B1500003083</t>
  </si>
  <si>
    <t>CENTROXPERT STE, SRL.</t>
  </si>
  <si>
    <t>SUMINISTRO DE CARTUCHO PARA IMPRESORA</t>
  </si>
  <si>
    <t>B1500001555</t>
  </si>
  <si>
    <t>VARGAS S SERVICIOS DE CATERING, SRL.</t>
  </si>
  <si>
    <t>SEVICIO DE CATERING</t>
  </si>
  <si>
    <t>B1500001556</t>
  </si>
  <si>
    <t>124029643</t>
  </si>
  <si>
    <t>B1500001701</t>
  </si>
  <si>
    <t>CONCEPTO MOBILIARIO, SRL.</t>
  </si>
  <si>
    <t>401600258</t>
  </si>
  <si>
    <t>SERVICIO ALQUILER DEL PARQUEO</t>
  </si>
  <si>
    <t>00100081611</t>
  </si>
  <si>
    <t>B1500002309</t>
  </si>
  <si>
    <t>B1500000022</t>
  </si>
  <si>
    <t>MANUEL PEÑA</t>
  </si>
  <si>
    <t>B1500000105</t>
  </si>
  <si>
    <t>101718013</t>
  </si>
  <si>
    <t>B1500001186</t>
  </si>
  <si>
    <t>LEON G MUEBLES PARA OFICINA</t>
  </si>
  <si>
    <t>131336027</t>
  </si>
  <si>
    <t>B1500000136</t>
  </si>
  <si>
    <t>PLANTA FISICA PINERA, SRL.</t>
  </si>
  <si>
    <t>SUMINISTRO E INSTALACION DE PUERTAS Y VENTANAS</t>
  </si>
  <si>
    <t>B1500000122</t>
  </si>
  <si>
    <t>ABREU FAST PRINT, SRL</t>
  </si>
  <si>
    <t>SUMINISTRO DE SELLOS Y TARJETA DE PRESENTACION.</t>
  </si>
  <si>
    <t>B1500000123</t>
  </si>
  <si>
    <t>SUMINISTRO DE SELLO .</t>
  </si>
  <si>
    <t>101117125</t>
  </si>
  <si>
    <t>B1500001258</t>
  </si>
  <si>
    <t>GTB RADIODIFUSORES, SRL.</t>
  </si>
  <si>
    <t>B1500001565</t>
  </si>
  <si>
    <t>B1500001559</t>
  </si>
  <si>
    <t>B1500000261</t>
  </si>
  <si>
    <t>B1500173669</t>
  </si>
  <si>
    <t>SUMINISTRO RELLENO BOTELLON DE AGUA</t>
  </si>
  <si>
    <t>B1500001231</t>
  </si>
  <si>
    <t>B1500174315</t>
  </si>
  <si>
    <t>B1500001149</t>
  </si>
  <si>
    <t>SUMINISTRO CARGADORES PARA FLOTAS</t>
  </si>
  <si>
    <t>B1500012803</t>
  </si>
  <si>
    <t>SERVICIOS DE INTERNET</t>
  </si>
  <si>
    <t>102017174</t>
  </si>
  <si>
    <t>E450000000307</t>
  </si>
  <si>
    <t>HUMANO SEGUROS</t>
  </si>
  <si>
    <t>POLIZA DE SEGUROS</t>
  </si>
  <si>
    <t>E450000000308</t>
  </si>
  <si>
    <t>130892972</t>
  </si>
  <si>
    <t>B1500000470</t>
  </si>
  <si>
    <t>AH EDITORA OFFSET</t>
  </si>
  <si>
    <t>B1500000683</t>
  </si>
  <si>
    <t>SERVICIO DE FRECUENCIA A NIVEL DE STO.DGO.</t>
  </si>
  <si>
    <t>B1500171784</t>
  </si>
  <si>
    <t>00100677608</t>
  </si>
  <si>
    <t>B1500000014</t>
  </si>
  <si>
    <t>DAVID ELIAS MELGEN</t>
  </si>
  <si>
    <t>130677476</t>
  </si>
  <si>
    <t>B1500001203</t>
  </si>
  <si>
    <t>FL &amp; M COMERCIAL</t>
  </si>
  <si>
    <t>ADQUISICION DE MATERIALES FERRETEROS</t>
  </si>
  <si>
    <t>CUENTAS POR PAGAR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</si>
</sst>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6"/>
      <color theme="1"/>
      <name val="Times New Roman"/>
      <family val="1"/>
    </font>
    <font>
      <b/>
      <sz val="22"/>
      <color theme="1"/>
      <name val="Times New Roman"/>
      <family val="1"/>
    </font>
    <font>
      <b/>
      <sz val="26"/>
      <color theme="1"/>
      <name val="Times New Roman"/>
      <family val="1"/>
    </font>
    <font>
      <sz val="20"/>
      <color theme="1"/>
      <name val="Times New Roman"/>
      <family val="1"/>
    </font>
    <font>
      <sz val="26"/>
      <color theme="1"/>
      <name val="Segoe UI Symbol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3" fontId="7" fillId="0" borderId="3" xfId="1" applyNumberFormat="1" applyFont="1" applyFill="1" applyBorder="1"/>
    <xf numFmtId="0" fontId="8" fillId="0" borderId="0" xfId="0" applyFont="1" applyFill="1" applyBorder="1"/>
    <xf numFmtId="0" fontId="0" fillId="0" borderId="0" xfId="0" applyFill="1"/>
    <xf numFmtId="0" fontId="9" fillId="0" borderId="0" xfId="0" applyFont="1" applyFill="1" applyBorder="1" applyAlignment="1">
      <alignment horizontal="right"/>
    </xf>
    <xf numFmtId="43" fontId="9" fillId="0" borderId="0" xfId="0" applyNumberFormat="1" applyFont="1" applyFill="1" applyBorder="1"/>
    <xf numFmtId="43" fontId="10" fillId="0" borderId="0" xfId="0" applyNumberFormat="1" applyFont="1" applyFill="1" applyBorder="1"/>
    <xf numFmtId="43" fontId="10" fillId="0" borderId="0" xfId="1" applyFont="1" applyFill="1" applyBorder="1" applyAlignment="1">
      <alignment horizontal="left"/>
    </xf>
    <xf numFmtId="43" fontId="0" fillId="0" borderId="0" xfId="0" applyNumberFormat="1"/>
    <xf numFmtId="4" fontId="0" fillId="0" borderId="0" xfId="0" applyNumberFormat="1"/>
    <xf numFmtId="0" fontId="10" fillId="3" borderId="0" xfId="0" applyFont="1" applyFill="1" applyBorder="1"/>
    <xf numFmtId="43" fontId="9" fillId="3" borderId="0" xfId="0" applyNumberFormat="1" applyFont="1" applyFill="1" applyBorder="1"/>
    <xf numFmtId="0" fontId="0" fillId="3" borderId="0" xfId="0" applyFill="1"/>
    <xf numFmtId="43" fontId="11" fillId="0" borderId="0" xfId="1" applyFont="1" applyBorder="1"/>
    <xf numFmtId="43" fontId="9" fillId="0" borderId="0" xfId="1" applyFont="1" applyBorder="1"/>
    <xf numFmtId="0" fontId="0" fillId="0" borderId="0" xfId="0" applyBorder="1"/>
    <xf numFmtId="0" fontId="4" fillId="0" borderId="0" xfId="0" applyFont="1" applyFill="1" applyBorder="1" applyAlignment="1">
      <alignment wrapText="1"/>
    </xf>
    <xf numFmtId="164" fontId="7" fillId="0" borderId="3" xfId="0" applyNumberFormat="1" applyFont="1" applyFill="1" applyBorder="1" applyAlignment="1">
      <alignment horizontal="right"/>
    </xf>
    <xf numFmtId="43" fontId="0" fillId="0" borderId="0" xfId="1" applyFont="1"/>
    <xf numFmtId="43" fontId="0" fillId="0" borderId="0" xfId="1" applyFont="1" applyBorder="1"/>
    <xf numFmtId="0" fontId="9" fillId="0" borderId="0" xfId="0" applyFont="1" applyBorder="1" applyAlignment="1"/>
    <xf numFmtId="43" fontId="9" fillId="0" borderId="0" xfId="1" applyFont="1" applyBorder="1" applyAlignment="1"/>
    <xf numFmtId="43" fontId="7" fillId="0" borderId="3" xfId="1" applyFont="1" applyFill="1" applyBorder="1" applyAlignment="1">
      <alignment horizontal="right"/>
    </xf>
    <xf numFmtId="14" fontId="7" fillId="4" borderId="3" xfId="0" applyNumberFormat="1" applyFont="1" applyFill="1" applyBorder="1" applyAlignment="1">
      <alignment horizontal="right"/>
    </xf>
    <xf numFmtId="14" fontId="7" fillId="5" borderId="3" xfId="0" applyNumberFormat="1" applyFont="1" applyFill="1" applyBorder="1" applyAlignment="1">
      <alignment horizontal="right"/>
    </xf>
    <xf numFmtId="43" fontId="7" fillId="0" borderId="3" xfId="1" applyNumberFormat="1" applyFont="1" applyFill="1" applyBorder="1" applyAlignment="1">
      <alignment horizontal="left" wrapText="1"/>
    </xf>
    <xf numFmtId="43" fontId="7" fillId="0" borderId="4" xfId="1" applyNumberFormat="1" applyFont="1" applyFill="1" applyBorder="1"/>
    <xf numFmtId="43" fontId="7" fillId="2" borderId="4" xfId="1" applyFont="1" applyFill="1" applyBorder="1" applyAlignment="1">
      <alignment horizontal="right"/>
    </xf>
    <xf numFmtId="14" fontId="7" fillId="0" borderId="1" xfId="0" applyNumberFormat="1" applyFont="1" applyFill="1" applyBorder="1" applyAlignment="1">
      <alignment horizontal="right"/>
    </xf>
    <xf numFmtId="49" fontId="7" fillId="0" borderId="5" xfId="0" applyNumberFormat="1" applyFont="1" applyFill="1" applyBorder="1" applyAlignment="1">
      <alignment horizontal="right"/>
    </xf>
    <xf numFmtId="43" fontId="7" fillId="0" borderId="5" xfId="1" applyNumberFormat="1" applyFont="1" applyFill="1" applyBorder="1"/>
    <xf numFmtId="43" fontId="7" fillId="0" borderId="5" xfId="1" applyFont="1" applyFill="1" applyBorder="1" applyAlignment="1">
      <alignment horizontal="right"/>
    </xf>
    <xf numFmtId="0" fontId="0" fillId="0" borderId="0" xfId="0" applyFill="1" applyBorder="1"/>
    <xf numFmtId="0" fontId="7" fillId="0" borderId="2" xfId="0" applyFont="1" applyFill="1" applyBorder="1" applyAlignment="1">
      <alignment horizontal="center"/>
    </xf>
    <xf numFmtId="0" fontId="4" fillId="0" borderId="6" xfId="0" applyFont="1" applyFill="1" applyBorder="1"/>
    <xf numFmtId="49" fontId="4" fillId="0" borderId="6" xfId="0" applyNumberFormat="1" applyFont="1" applyFill="1" applyBorder="1"/>
    <xf numFmtId="4" fontId="6" fillId="0" borderId="7" xfId="0" applyNumberFormat="1" applyFont="1" applyFill="1" applyBorder="1"/>
    <xf numFmtId="0" fontId="6" fillId="0" borderId="6" xfId="0" applyFont="1" applyFill="1" applyBorder="1" applyAlignment="1">
      <alignment horizontal="center"/>
    </xf>
    <xf numFmtId="0" fontId="8" fillId="0" borderId="8" xfId="0" applyFont="1" applyFill="1" applyBorder="1"/>
    <xf numFmtId="0" fontId="6" fillId="0" borderId="8" xfId="0" applyFont="1" applyFill="1" applyBorder="1"/>
    <xf numFmtId="49" fontId="6" fillId="0" borderId="6" xfId="0" applyNumberFormat="1" applyFont="1" applyFill="1" applyBorder="1" applyAlignment="1">
      <alignment horizontal="right"/>
    </xf>
    <xf numFmtId="43" fontId="4" fillId="0" borderId="6" xfId="0" applyNumberFormat="1" applyFont="1" applyFill="1" applyBorder="1"/>
    <xf numFmtId="43" fontId="4" fillId="0" borderId="9" xfId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3" fontId="7" fillId="0" borderId="1" xfId="1" applyFont="1" applyFill="1" applyBorder="1"/>
    <xf numFmtId="43" fontId="7" fillId="0" borderId="2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3" fontId="7" fillId="0" borderId="0" xfId="1" applyNumberFormat="1" applyFont="1" applyFill="1" applyBorder="1"/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/>
    <xf numFmtId="4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445</xdr:row>
      <xdr:rowOff>106480</xdr:rowOff>
    </xdr:to>
    <xdr:sp macro="" textlink="">
      <xdr:nvSpPr>
        <xdr:cNvPr id="2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96100" y="0"/>
          <a:ext cx="304800" cy="8615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152400</xdr:rowOff>
    </xdr:from>
    <xdr:to>
      <xdr:col>4</xdr:col>
      <xdr:colOff>304800</xdr:colOff>
      <xdr:row>355</xdr:row>
      <xdr:rowOff>182679</xdr:rowOff>
    </xdr:to>
    <xdr:sp macro="" textlink="">
      <xdr:nvSpPr>
        <xdr:cNvPr id="3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90550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5981696</xdr:colOff>
      <xdr:row>0</xdr:row>
      <xdr:rowOff>80963</xdr:rowOff>
    </xdr:from>
    <xdr:to>
      <xdr:col>5</xdr:col>
      <xdr:colOff>666750</xdr:colOff>
      <xdr:row>3</xdr:row>
      <xdr:rowOff>323850</xdr:rowOff>
    </xdr:to>
    <xdr:pic>
      <xdr:nvPicPr>
        <xdr:cNvPr id="5" name="Imagen 4" descr="Tribunal Superior Electoral (@tse_rd) / Twitter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46" y="80963"/>
          <a:ext cx="1638304" cy="1557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topLeftCell="I53" zoomScale="50" zoomScaleNormal="50" zoomScaleSheetLayoutView="30" workbookViewId="0">
      <selection activeCell="M63" sqref="M63"/>
    </sheetView>
  </sheetViews>
  <sheetFormatPr baseColWidth="10" defaultColWidth="9.140625" defaultRowHeight="15" x14ac:dyDescent="0.25"/>
  <cols>
    <col min="1" max="1" width="26.85546875" customWidth="1"/>
    <col min="2" max="2" width="24.140625" customWidth="1"/>
    <col min="3" max="3" width="27.42578125" customWidth="1"/>
    <col min="4" max="4" width="27.28515625" customWidth="1"/>
    <col min="5" max="5" width="104.28515625" customWidth="1"/>
    <col min="6" max="6" width="35.140625" customWidth="1"/>
    <col min="7" max="7" width="25.28515625" customWidth="1"/>
    <col min="8" max="8" width="27.140625" customWidth="1"/>
    <col min="9" max="9" width="45.85546875" customWidth="1"/>
    <col min="10" max="10" width="9.7109375" customWidth="1"/>
    <col min="11" max="11" width="8.28515625" customWidth="1"/>
    <col min="12" max="12" width="42.85546875" customWidth="1"/>
    <col min="13" max="13" width="124.85546875" customWidth="1"/>
  </cols>
  <sheetData>
    <row r="1" spans="1:13" ht="33.75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3.75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3.75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3.75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3" x14ac:dyDescent="0.45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2"/>
    </row>
    <row r="6" spans="1:13" ht="33" x14ac:dyDescent="0.45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2"/>
    </row>
    <row r="7" spans="1:13" ht="33" x14ac:dyDescent="0.45">
      <c r="A7" s="74" t="s">
        <v>174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2"/>
    </row>
    <row r="8" spans="1:13" ht="33" x14ac:dyDescent="0.45">
      <c r="A8" s="75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2"/>
    </row>
    <row r="9" spans="1:13" ht="33" x14ac:dyDescent="0.45">
      <c r="A9" s="3"/>
      <c r="B9" s="3"/>
      <c r="C9" s="3"/>
      <c r="D9" s="24"/>
      <c r="E9" s="3"/>
      <c r="F9" s="3"/>
      <c r="G9" s="3"/>
      <c r="H9" s="3"/>
      <c r="I9" s="3"/>
      <c r="J9" s="76" t="s">
        <v>3</v>
      </c>
      <c r="K9" s="77"/>
      <c r="L9" s="3"/>
      <c r="M9" s="3"/>
    </row>
    <row r="10" spans="1:13" ht="132" x14ac:dyDescent="0.2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5" t="s">
        <v>9</v>
      </c>
      <c r="G10" s="4" t="s">
        <v>10</v>
      </c>
      <c r="H10" s="5" t="s">
        <v>11</v>
      </c>
      <c r="I10" s="5" t="s">
        <v>12</v>
      </c>
      <c r="J10" s="54" t="s">
        <v>13</v>
      </c>
      <c r="K10" s="4" t="s">
        <v>14</v>
      </c>
      <c r="L10" s="4" t="s">
        <v>15</v>
      </c>
      <c r="M10" s="4" t="s">
        <v>16</v>
      </c>
    </row>
    <row r="11" spans="1:13" s="11" customFormat="1" ht="40.5" customHeight="1" x14ac:dyDescent="0.5">
      <c r="A11" s="36"/>
      <c r="B11" s="25">
        <v>45329</v>
      </c>
      <c r="C11" s="37" t="s">
        <v>19</v>
      </c>
      <c r="D11" s="6" t="s">
        <v>45</v>
      </c>
      <c r="E11" s="38" t="s">
        <v>22</v>
      </c>
      <c r="F11" s="30">
        <v>4020</v>
      </c>
      <c r="G11" s="39"/>
      <c r="H11" s="30"/>
      <c r="I11" s="52">
        <f t="shared" ref="I11:I25" si="0">+F11+G11+H11</f>
        <v>4020</v>
      </c>
      <c r="J11" s="55"/>
      <c r="K11" s="53"/>
      <c r="L11" s="8" t="s">
        <v>17</v>
      </c>
      <c r="M11" s="7" t="s">
        <v>18</v>
      </c>
    </row>
    <row r="12" spans="1:13" s="11" customFormat="1" ht="40.5" customHeight="1" x14ac:dyDescent="0.5">
      <c r="A12" s="36"/>
      <c r="B12" s="25">
        <v>45336</v>
      </c>
      <c r="C12" s="37" t="s">
        <v>19</v>
      </c>
      <c r="D12" s="6" t="s">
        <v>47</v>
      </c>
      <c r="E12" s="38" t="s">
        <v>22</v>
      </c>
      <c r="F12" s="30">
        <v>5040</v>
      </c>
      <c r="G12" s="39"/>
      <c r="H12" s="30"/>
      <c r="I12" s="52">
        <f t="shared" si="0"/>
        <v>5040</v>
      </c>
      <c r="J12" s="55"/>
      <c r="K12" s="53"/>
      <c r="L12" s="8" t="s">
        <v>17</v>
      </c>
      <c r="M12" s="7" t="s">
        <v>18</v>
      </c>
    </row>
    <row r="13" spans="1:13" s="11" customFormat="1" ht="40.5" customHeight="1" x14ac:dyDescent="0.5">
      <c r="A13" s="36"/>
      <c r="B13" s="25">
        <v>45331</v>
      </c>
      <c r="C13" s="37" t="s">
        <v>39</v>
      </c>
      <c r="D13" s="6" t="s">
        <v>48</v>
      </c>
      <c r="E13" s="38" t="s">
        <v>40</v>
      </c>
      <c r="F13" s="30">
        <v>49100</v>
      </c>
      <c r="G13" s="39">
        <f t="shared" ref="G13:G14" si="1">+F13*18%</f>
        <v>8838</v>
      </c>
      <c r="H13" s="30"/>
      <c r="I13" s="52">
        <f t="shared" si="0"/>
        <v>57938</v>
      </c>
      <c r="J13" s="55"/>
      <c r="K13" s="53"/>
      <c r="L13" s="8" t="s">
        <v>17</v>
      </c>
      <c r="M13" s="7" t="s">
        <v>41</v>
      </c>
    </row>
    <row r="14" spans="1:13" s="11" customFormat="1" ht="40.5" customHeight="1" x14ac:dyDescent="0.5">
      <c r="A14" s="36"/>
      <c r="B14" s="25">
        <v>45341</v>
      </c>
      <c r="C14" s="37" t="s">
        <v>39</v>
      </c>
      <c r="D14" s="6" t="s">
        <v>49</v>
      </c>
      <c r="E14" s="38" t="s">
        <v>40</v>
      </c>
      <c r="F14" s="30">
        <v>117250</v>
      </c>
      <c r="G14" s="39">
        <f t="shared" si="1"/>
        <v>21105</v>
      </c>
      <c r="H14" s="30"/>
      <c r="I14" s="52">
        <f t="shared" si="0"/>
        <v>138355</v>
      </c>
      <c r="J14" s="55"/>
      <c r="K14" s="53"/>
      <c r="L14" s="8" t="s">
        <v>17</v>
      </c>
      <c r="M14" s="7" t="s">
        <v>50</v>
      </c>
    </row>
    <row r="15" spans="1:13" s="11" customFormat="1" ht="40.5" customHeight="1" x14ac:dyDescent="0.5">
      <c r="A15" s="36"/>
      <c r="B15" s="25">
        <v>45343</v>
      </c>
      <c r="C15" s="37" t="s">
        <v>19</v>
      </c>
      <c r="D15" s="6" t="s">
        <v>56</v>
      </c>
      <c r="E15" s="38" t="s">
        <v>22</v>
      </c>
      <c r="F15" s="30">
        <v>4380</v>
      </c>
      <c r="G15" s="39"/>
      <c r="H15" s="30"/>
      <c r="I15" s="52">
        <f t="shared" si="0"/>
        <v>4380</v>
      </c>
      <c r="J15" s="55"/>
      <c r="K15" s="53"/>
      <c r="L15" s="8" t="s">
        <v>17</v>
      </c>
      <c r="M15" s="7" t="s">
        <v>18</v>
      </c>
    </row>
    <row r="16" spans="1:13" s="11" customFormat="1" ht="40.5" customHeight="1" x14ac:dyDescent="0.5">
      <c r="A16" s="36"/>
      <c r="B16" s="25">
        <v>45345</v>
      </c>
      <c r="C16" s="37" t="s">
        <v>19</v>
      </c>
      <c r="D16" s="6" t="s">
        <v>52</v>
      </c>
      <c r="E16" s="38" t="s">
        <v>22</v>
      </c>
      <c r="F16" s="30">
        <v>3360</v>
      </c>
      <c r="G16" s="39"/>
      <c r="H16" s="30"/>
      <c r="I16" s="52">
        <f t="shared" si="0"/>
        <v>3360</v>
      </c>
      <c r="J16" s="55"/>
      <c r="K16" s="53"/>
      <c r="L16" s="8" t="s">
        <v>17</v>
      </c>
      <c r="M16" s="7" t="s">
        <v>18</v>
      </c>
    </row>
    <row r="17" spans="1:13" s="11" customFormat="1" ht="40.5" customHeight="1" x14ac:dyDescent="0.5">
      <c r="A17" s="36"/>
      <c r="B17" s="25">
        <v>45352</v>
      </c>
      <c r="C17" s="37" t="s">
        <v>34</v>
      </c>
      <c r="D17" s="6" t="s">
        <v>57</v>
      </c>
      <c r="E17" s="38" t="s">
        <v>35</v>
      </c>
      <c r="F17" s="30">
        <v>53720</v>
      </c>
      <c r="G17" s="39">
        <v>4913.6000000000004</v>
      </c>
      <c r="H17" s="30"/>
      <c r="I17" s="52">
        <f t="shared" si="0"/>
        <v>58633.599999999999</v>
      </c>
      <c r="J17" s="55"/>
      <c r="K17" s="53"/>
      <c r="L17" s="51" t="s">
        <v>17</v>
      </c>
      <c r="M17" s="7" t="s">
        <v>58</v>
      </c>
    </row>
    <row r="18" spans="1:13" s="11" customFormat="1" ht="40.5" customHeight="1" x14ac:dyDescent="0.5">
      <c r="A18" s="36"/>
      <c r="B18" s="25">
        <v>45357</v>
      </c>
      <c r="C18" s="37" t="s">
        <v>19</v>
      </c>
      <c r="D18" s="6" t="s">
        <v>62</v>
      </c>
      <c r="E18" s="38" t="s">
        <v>22</v>
      </c>
      <c r="F18" s="30">
        <v>4440</v>
      </c>
      <c r="G18" s="39"/>
      <c r="H18" s="30"/>
      <c r="I18" s="52">
        <f t="shared" si="0"/>
        <v>4440</v>
      </c>
      <c r="J18" s="55"/>
      <c r="K18" s="53"/>
      <c r="L18" s="71" t="s">
        <v>17</v>
      </c>
      <c r="M18" s="7" t="s">
        <v>18</v>
      </c>
    </row>
    <row r="19" spans="1:13" s="11" customFormat="1" ht="40.5" customHeight="1" x14ac:dyDescent="0.5">
      <c r="A19" s="36"/>
      <c r="B19" s="25">
        <v>45359</v>
      </c>
      <c r="C19" s="37" t="s">
        <v>19</v>
      </c>
      <c r="D19" s="6" t="s">
        <v>63</v>
      </c>
      <c r="E19" s="38" t="s">
        <v>22</v>
      </c>
      <c r="F19" s="30">
        <v>20250</v>
      </c>
      <c r="G19" s="39"/>
      <c r="H19" s="30"/>
      <c r="I19" s="52">
        <f t="shared" si="0"/>
        <v>20250</v>
      </c>
      <c r="J19" s="55"/>
      <c r="K19" s="53"/>
      <c r="L19" s="71" t="s">
        <v>17</v>
      </c>
      <c r="M19" s="41" t="s">
        <v>64</v>
      </c>
    </row>
    <row r="20" spans="1:13" s="11" customFormat="1" ht="40.5" customHeight="1" x14ac:dyDescent="0.5">
      <c r="A20" s="36"/>
      <c r="B20" s="25">
        <v>45358</v>
      </c>
      <c r="C20" s="37" t="s">
        <v>21</v>
      </c>
      <c r="D20" s="6" t="s">
        <v>65</v>
      </c>
      <c r="E20" s="38" t="s">
        <v>66</v>
      </c>
      <c r="F20" s="30">
        <v>12500</v>
      </c>
      <c r="G20" s="39">
        <f t="shared" ref="G20:G40" si="2">+F20*18%</f>
        <v>2250</v>
      </c>
      <c r="H20" s="30"/>
      <c r="I20" s="52">
        <f t="shared" si="0"/>
        <v>14750</v>
      </c>
      <c r="J20" s="55"/>
      <c r="K20" s="53"/>
      <c r="L20" s="56" t="s">
        <v>17</v>
      </c>
      <c r="M20" s="41" t="s">
        <v>67</v>
      </c>
    </row>
    <row r="21" spans="1:13" s="11" customFormat="1" ht="40.5" customHeight="1" x14ac:dyDescent="0.5">
      <c r="A21" s="36"/>
      <c r="B21" s="25">
        <v>45352</v>
      </c>
      <c r="C21" s="37" t="s">
        <v>68</v>
      </c>
      <c r="D21" s="6" t="s">
        <v>69</v>
      </c>
      <c r="E21" s="38" t="s">
        <v>70</v>
      </c>
      <c r="F21" s="30">
        <v>11600</v>
      </c>
      <c r="G21" s="39">
        <f t="shared" si="2"/>
        <v>2088</v>
      </c>
      <c r="H21" s="30"/>
      <c r="I21" s="52">
        <f t="shared" si="0"/>
        <v>13688</v>
      </c>
      <c r="J21" s="55"/>
      <c r="K21" s="53"/>
      <c r="L21" s="57" t="s">
        <v>17</v>
      </c>
      <c r="M21" s="41" t="s">
        <v>71</v>
      </c>
    </row>
    <row r="22" spans="1:13" s="11" customFormat="1" ht="40.5" customHeight="1" x14ac:dyDescent="0.5">
      <c r="A22" s="36"/>
      <c r="B22" s="25">
        <v>45363</v>
      </c>
      <c r="C22" s="37" t="s">
        <v>53</v>
      </c>
      <c r="D22" s="6" t="s">
        <v>72</v>
      </c>
      <c r="E22" s="38" t="s">
        <v>54</v>
      </c>
      <c r="F22" s="30">
        <v>29257.38</v>
      </c>
      <c r="G22" s="39">
        <f t="shared" si="2"/>
        <v>5266.3284000000003</v>
      </c>
      <c r="H22" s="30"/>
      <c r="I22" s="52">
        <f t="shared" si="0"/>
        <v>34523.708400000003</v>
      </c>
      <c r="J22" s="55"/>
      <c r="K22" s="53"/>
      <c r="L22" s="57" t="s">
        <v>17</v>
      </c>
      <c r="M22" s="41" t="s">
        <v>55</v>
      </c>
    </row>
    <row r="23" spans="1:13" s="11" customFormat="1" ht="40.5" customHeight="1" x14ac:dyDescent="0.5">
      <c r="A23" s="36"/>
      <c r="B23" s="25">
        <v>45366</v>
      </c>
      <c r="C23" s="37" t="s">
        <v>19</v>
      </c>
      <c r="D23" s="6" t="s">
        <v>73</v>
      </c>
      <c r="E23" s="38" t="s">
        <v>22</v>
      </c>
      <c r="F23" s="30">
        <v>6120</v>
      </c>
      <c r="G23" s="39"/>
      <c r="H23" s="30"/>
      <c r="I23" s="52">
        <f t="shared" si="0"/>
        <v>6120</v>
      </c>
      <c r="J23" s="55"/>
      <c r="K23" s="53"/>
      <c r="L23" s="57" t="s">
        <v>17</v>
      </c>
      <c r="M23" s="41" t="s">
        <v>18</v>
      </c>
    </row>
    <row r="24" spans="1:13" s="11" customFormat="1" ht="40.5" customHeight="1" x14ac:dyDescent="0.5">
      <c r="A24" s="36"/>
      <c r="B24" s="25">
        <v>45364</v>
      </c>
      <c r="C24" s="37" t="s">
        <v>39</v>
      </c>
      <c r="D24" s="6" t="s">
        <v>74</v>
      </c>
      <c r="E24" s="38" t="s">
        <v>40</v>
      </c>
      <c r="F24" s="30">
        <v>27500</v>
      </c>
      <c r="G24" s="39">
        <f t="shared" si="2"/>
        <v>4950</v>
      </c>
      <c r="H24" s="30"/>
      <c r="I24" s="52">
        <f t="shared" si="0"/>
        <v>32450</v>
      </c>
      <c r="J24" s="55"/>
      <c r="K24" s="53"/>
      <c r="L24" s="58" t="s">
        <v>17</v>
      </c>
      <c r="M24" s="41" t="s">
        <v>41</v>
      </c>
    </row>
    <row r="25" spans="1:13" s="11" customFormat="1" ht="40.5" customHeight="1" x14ac:dyDescent="0.5">
      <c r="A25" s="36"/>
      <c r="B25" s="25">
        <v>45371</v>
      </c>
      <c r="C25" s="37" t="s">
        <v>19</v>
      </c>
      <c r="D25" s="6" t="s">
        <v>75</v>
      </c>
      <c r="E25" s="38" t="s">
        <v>22</v>
      </c>
      <c r="F25" s="30">
        <v>2880</v>
      </c>
      <c r="G25" s="39">
        <f t="shared" si="2"/>
        <v>518.4</v>
      </c>
      <c r="H25" s="30"/>
      <c r="I25" s="52">
        <f t="shared" si="0"/>
        <v>3398.4</v>
      </c>
      <c r="J25" s="55"/>
      <c r="K25" s="53"/>
      <c r="L25" s="71" t="s">
        <v>17</v>
      </c>
      <c r="M25" s="41" t="s">
        <v>18</v>
      </c>
    </row>
    <row r="26" spans="1:13" s="11" customFormat="1" ht="40.5" customHeight="1" x14ac:dyDescent="0.5">
      <c r="A26" s="36"/>
      <c r="B26" s="25">
        <v>45376</v>
      </c>
      <c r="C26" s="37" t="s">
        <v>79</v>
      </c>
      <c r="D26" s="6" t="s">
        <v>80</v>
      </c>
      <c r="E26" s="38" t="s">
        <v>81</v>
      </c>
      <c r="F26" s="30">
        <v>85984</v>
      </c>
      <c r="G26" s="39">
        <f t="shared" si="2"/>
        <v>15477.119999999999</v>
      </c>
      <c r="H26" s="30"/>
      <c r="I26" s="52">
        <f t="shared" ref="I26:I65" si="3">+F26+G26+H26</f>
        <v>101461.12</v>
      </c>
      <c r="J26" s="55"/>
      <c r="K26" s="53"/>
      <c r="L26" s="58" t="s">
        <v>17</v>
      </c>
      <c r="M26" s="41" t="s">
        <v>82</v>
      </c>
    </row>
    <row r="27" spans="1:13" s="11" customFormat="1" ht="40.5" customHeight="1" x14ac:dyDescent="0.5">
      <c r="A27" s="36"/>
      <c r="B27" s="25">
        <v>45376</v>
      </c>
      <c r="C27" s="37" t="s">
        <v>39</v>
      </c>
      <c r="D27" s="6" t="s">
        <v>83</v>
      </c>
      <c r="E27" s="38" t="s">
        <v>40</v>
      </c>
      <c r="F27" s="30">
        <v>65800</v>
      </c>
      <c r="G27" s="39">
        <f t="shared" si="2"/>
        <v>11844</v>
      </c>
      <c r="H27" s="30"/>
      <c r="I27" s="52">
        <f t="shared" si="3"/>
        <v>77644</v>
      </c>
      <c r="J27" s="55"/>
      <c r="K27" s="53"/>
      <c r="L27" s="59" t="s">
        <v>17</v>
      </c>
      <c r="M27" s="7" t="s">
        <v>41</v>
      </c>
    </row>
    <row r="28" spans="1:13" s="11" customFormat="1" ht="40.5" customHeight="1" x14ac:dyDescent="0.5">
      <c r="A28" s="36"/>
      <c r="B28" s="25">
        <v>45385</v>
      </c>
      <c r="C28" s="37" t="s">
        <v>19</v>
      </c>
      <c r="D28" s="6" t="s">
        <v>84</v>
      </c>
      <c r="E28" s="38" t="s">
        <v>22</v>
      </c>
      <c r="F28" s="30">
        <v>2400</v>
      </c>
      <c r="G28" s="39"/>
      <c r="H28" s="30"/>
      <c r="I28" s="52">
        <f t="shared" si="3"/>
        <v>2400</v>
      </c>
      <c r="J28" s="55"/>
      <c r="K28" s="53"/>
      <c r="L28" s="59" t="s">
        <v>17</v>
      </c>
      <c r="M28" s="7" t="s">
        <v>85</v>
      </c>
    </row>
    <row r="29" spans="1:13" s="11" customFormat="1" ht="40.5" customHeight="1" x14ac:dyDescent="0.5">
      <c r="A29" s="36"/>
      <c r="B29" s="25">
        <v>45386</v>
      </c>
      <c r="C29" s="37" t="s">
        <v>88</v>
      </c>
      <c r="D29" s="6" t="s">
        <v>86</v>
      </c>
      <c r="E29" s="38" t="s">
        <v>87</v>
      </c>
      <c r="F29" s="30">
        <v>42541.8</v>
      </c>
      <c r="G29" s="39">
        <f t="shared" si="2"/>
        <v>7657.5240000000003</v>
      </c>
      <c r="H29" s="30"/>
      <c r="I29" s="52">
        <f t="shared" si="3"/>
        <v>50199.324000000001</v>
      </c>
      <c r="J29" s="55"/>
      <c r="K29" s="53"/>
      <c r="L29" s="59" t="s">
        <v>17</v>
      </c>
      <c r="M29" s="7" t="s">
        <v>51</v>
      </c>
    </row>
    <row r="30" spans="1:13" s="11" customFormat="1" ht="40.5" customHeight="1" x14ac:dyDescent="0.5">
      <c r="A30" s="36"/>
      <c r="B30" s="25">
        <v>45387</v>
      </c>
      <c r="C30" s="37" t="s">
        <v>19</v>
      </c>
      <c r="D30" s="6" t="s">
        <v>166</v>
      </c>
      <c r="E30" s="38" t="s">
        <v>22</v>
      </c>
      <c r="F30" s="30">
        <v>33750</v>
      </c>
      <c r="G30" s="39"/>
      <c r="H30" s="30"/>
      <c r="I30" s="52">
        <v>33750</v>
      </c>
      <c r="J30" s="55"/>
      <c r="K30" s="53"/>
      <c r="L30" s="72" t="s">
        <v>17</v>
      </c>
      <c r="M30" s="41" t="s">
        <v>64</v>
      </c>
    </row>
    <row r="31" spans="1:13" s="11" customFormat="1" ht="40.5" customHeight="1" x14ac:dyDescent="0.5">
      <c r="A31" s="36"/>
      <c r="B31" s="25">
        <v>45387</v>
      </c>
      <c r="C31" s="37" t="s">
        <v>89</v>
      </c>
      <c r="D31" s="6" t="s">
        <v>90</v>
      </c>
      <c r="E31" s="38" t="s">
        <v>91</v>
      </c>
      <c r="F31" s="30">
        <v>23370</v>
      </c>
      <c r="G31" s="39">
        <f t="shared" si="2"/>
        <v>4206.5999999999995</v>
      </c>
      <c r="H31" s="30"/>
      <c r="I31" s="52">
        <f t="shared" si="3"/>
        <v>27576.6</v>
      </c>
      <c r="J31" s="55"/>
      <c r="K31" s="53"/>
      <c r="L31" s="59" t="s">
        <v>17</v>
      </c>
      <c r="M31" s="41" t="s">
        <v>92</v>
      </c>
    </row>
    <row r="32" spans="1:13" s="11" customFormat="1" ht="40.5" customHeight="1" x14ac:dyDescent="0.5">
      <c r="A32" s="36"/>
      <c r="B32" s="25">
        <v>45400</v>
      </c>
      <c r="C32" s="37" t="s">
        <v>167</v>
      </c>
      <c r="D32" s="6" t="s">
        <v>168</v>
      </c>
      <c r="E32" s="38" t="s">
        <v>169</v>
      </c>
      <c r="F32" s="30">
        <v>100000</v>
      </c>
      <c r="G32" s="39">
        <v>18000</v>
      </c>
      <c r="H32" s="30"/>
      <c r="I32" s="52">
        <v>118000</v>
      </c>
      <c r="J32" s="55"/>
      <c r="K32" s="53"/>
      <c r="L32" s="72" t="s">
        <v>17</v>
      </c>
      <c r="M32" s="41" t="s">
        <v>29</v>
      </c>
    </row>
    <row r="33" spans="1:13" s="11" customFormat="1" ht="40.5" customHeight="1" x14ac:dyDescent="0.5">
      <c r="A33" s="36"/>
      <c r="B33" s="25">
        <v>45392</v>
      </c>
      <c r="C33" s="37" t="s">
        <v>19</v>
      </c>
      <c r="D33" s="6" t="s">
        <v>93</v>
      </c>
      <c r="E33" s="38" t="s">
        <v>22</v>
      </c>
      <c r="F33" s="30">
        <v>4200</v>
      </c>
      <c r="G33" s="39"/>
      <c r="H33" s="30"/>
      <c r="I33" s="52">
        <f t="shared" si="3"/>
        <v>4200</v>
      </c>
      <c r="J33" s="55"/>
      <c r="K33" s="53"/>
      <c r="L33" s="59" t="s">
        <v>17</v>
      </c>
      <c r="M33" s="41" t="s">
        <v>85</v>
      </c>
    </row>
    <row r="34" spans="1:13" s="11" customFormat="1" ht="40.5" customHeight="1" x14ac:dyDescent="0.5">
      <c r="A34" s="36"/>
      <c r="B34" s="25">
        <v>45383</v>
      </c>
      <c r="C34" s="37" t="s">
        <v>68</v>
      </c>
      <c r="D34" s="6" t="s">
        <v>94</v>
      </c>
      <c r="E34" s="38" t="s">
        <v>95</v>
      </c>
      <c r="F34" s="30">
        <v>11600</v>
      </c>
      <c r="G34" s="39">
        <f t="shared" si="2"/>
        <v>2088</v>
      </c>
      <c r="H34" s="30"/>
      <c r="I34" s="52">
        <f t="shared" si="3"/>
        <v>13688</v>
      </c>
      <c r="J34" s="55"/>
      <c r="K34" s="53"/>
      <c r="L34" s="59" t="s">
        <v>17</v>
      </c>
      <c r="M34" s="41" t="s">
        <v>96</v>
      </c>
    </row>
    <row r="35" spans="1:13" s="11" customFormat="1" ht="40.5" customHeight="1" x14ac:dyDescent="0.5">
      <c r="A35" s="36"/>
      <c r="B35" s="25">
        <v>45392</v>
      </c>
      <c r="C35" s="37" t="s">
        <v>27</v>
      </c>
      <c r="D35" s="6" t="s">
        <v>97</v>
      </c>
      <c r="E35" s="38" t="s">
        <v>28</v>
      </c>
      <c r="F35" s="30">
        <v>13774.76</v>
      </c>
      <c r="G35" s="39">
        <f t="shared" si="2"/>
        <v>2479.4567999999999</v>
      </c>
      <c r="H35" s="30"/>
      <c r="I35" s="52">
        <f t="shared" si="3"/>
        <v>16254.2168</v>
      </c>
      <c r="J35" s="55"/>
      <c r="K35" s="53"/>
      <c r="L35" s="59" t="s">
        <v>17</v>
      </c>
      <c r="M35" s="41" t="s">
        <v>51</v>
      </c>
    </row>
    <row r="36" spans="1:13" s="11" customFormat="1" ht="40.5" customHeight="1" x14ac:dyDescent="0.5">
      <c r="A36" s="36"/>
      <c r="B36" s="25">
        <v>45392</v>
      </c>
      <c r="C36" s="37" t="s">
        <v>27</v>
      </c>
      <c r="D36" s="6" t="s">
        <v>98</v>
      </c>
      <c r="E36" s="38" t="s">
        <v>28</v>
      </c>
      <c r="F36" s="30">
        <v>24054.14</v>
      </c>
      <c r="G36" s="39">
        <f t="shared" si="2"/>
        <v>4329.7451999999994</v>
      </c>
      <c r="H36" s="30"/>
      <c r="I36" s="52">
        <f t="shared" si="3"/>
        <v>28383.885199999997</v>
      </c>
      <c r="J36" s="55"/>
      <c r="K36" s="53"/>
      <c r="L36" s="59" t="s">
        <v>17</v>
      </c>
      <c r="M36" s="41" t="s">
        <v>51</v>
      </c>
    </row>
    <row r="37" spans="1:13" s="11" customFormat="1" ht="40.5" customHeight="1" x14ac:dyDescent="0.5">
      <c r="A37" s="36"/>
      <c r="B37" s="25">
        <v>45392</v>
      </c>
      <c r="C37" s="37" t="s">
        <v>27</v>
      </c>
      <c r="D37" s="6" t="s">
        <v>100</v>
      </c>
      <c r="E37" s="38" t="s">
        <v>28</v>
      </c>
      <c r="F37" s="30">
        <v>33744.47</v>
      </c>
      <c r="G37" s="39">
        <f t="shared" si="2"/>
        <v>6074.0046000000002</v>
      </c>
      <c r="H37" s="30"/>
      <c r="I37" s="52">
        <f t="shared" si="3"/>
        <v>39818.474600000001</v>
      </c>
      <c r="J37" s="55"/>
      <c r="K37" s="53"/>
      <c r="L37" s="59" t="s">
        <v>17</v>
      </c>
      <c r="M37" s="41" t="s">
        <v>51</v>
      </c>
    </row>
    <row r="38" spans="1:13" s="11" customFormat="1" ht="40.5" customHeight="1" x14ac:dyDescent="0.5">
      <c r="A38" s="36"/>
      <c r="B38" s="25">
        <v>45373</v>
      </c>
      <c r="C38" s="37" t="s">
        <v>99</v>
      </c>
      <c r="D38" s="6" t="s">
        <v>101</v>
      </c>
      <c r="E38" s="38" t="s">
        <v>102</v>
      </c>
      <c r="F38" s="30">
        <v>105000</v>
      </c>
      <c r="G38" s="39">
        <f t="shared" si="2"/>
        <v>18900</v>
      </c>
      <c r="H38" s="30"/>
      <c r="I38" s="52">
        <f t="shared" si="3"/>
        <v>123900</v>
      </c>
      <c r="J38" s="55"/>
      <c r="K38" s="53"/>
      <c r="L38" s="59" t="s">
        <v>17</v>
      </c>
      <c r="M38" s="41" t="s">
        <v>103</v>
      </c>
    </row>
    <row r="39" spans="1:13" s="11" customFormat="1" ht="40.5" customHeight="1" x14ac:dyDescent="0.5">
      <c r="A39" s="36"/>
      <c r="B39" s="25">
        <v>45378</v>
      </c>
      <c r="C39" s="37" t="s">
        <v>104</v>
      </c>
      <c r="D39" s="6" t="s">
        <v>105</v>
      </c>
      <c r="E39" s="38" t="s">
        <v>106</v>
      </c>
      <c r="F39" s="30">
        <v>210000</v>
      </c>
      <c r="G39" s="39">
        <f t="shared" si="2"/>
        <v>37800</v>
      </c>
      <c r="H39" s="30"/>
      <c r="I39" s="52">
        <f t="shared" si="3"/>
        <v>247800</v>
      </c>
      <c r="J39" s="55"/>
      <c r="K39" s="53"/>
      <c r="L39" s="59" t="s">
        <v>17</v>
      </c>
      <c r="M39" s="41" t="s">
        <v>103</v>
      </c>
    </row>
    <row r="40" spans="1:13" s="11" customFormat="1" ht="40.5" customHeight="1" x14ac:dyDescent="0.5">
      <c r="A40" s="36"/>
      <c r="B40" s="25">
        <v>45397</v>
      </c>
      <c r="C40" s="37" t="s">
        <v>32</v>
      </c>
      <c r="D40" s="6" t="s">
        <v>107</v>
      </c>
      <c r="E40" s="38" t="s">
        <v>33</v>
      </c>
      <c r="F40" s="30">
        <v>17671.099999999999</v>
      </c>
      <c r="G40" s="39">
        <f t="shared" si="2"/>
        <v>3180.7979999999998</v>
      </c>
      <c r="H40" s="30"/>
      <c r="I40" s="52">
        <f t="shared" si="3"/>
        <v>20851.897999999997</v>
      </c>
      <c r="J40" s="55"/>
      <c r="K40" s="53"/>
      <c r="L40" s="59" t="s">
        <v>17</v>
      </c>
      <c r="M40" s="41" t="s">
        <v>51</v>
      </c>
    </row>
    <row r="41" spans="1:13" s="11" customFormat="1" ht="40.5" customHeight="1" x14ac:dyDescent="0.5">
      <c r="A41" s="36"/>
      <c r="B41" s="25">
        <v>45390</v>
      </c>
      <c r="C41" s="37" t="s">
        <v>108</v>
      </c>
      <c r="D41" s="6" t="s">
        <v>109</v>
      </c>
      <c r="E41" s="38" t="s">
        <v>110</v>
      </c>
      <c r="F41" s="30">
        <v>263600.38</v>
      </c>
      <c r="G41" s="39">
        <f t="shared" ref="G41:G63" si="4">+F41*18%</f>
        <v>47448.068399999996</v>
      </c>
      <c r="H41" s="30">
        <v>23710.35</v>
      </c>
      <c r="I41" s="52">
        <f t="shared" si="3"/>
        <v>334758.79839999997</v>
      </c>
      <c r="J41" s="55"/>
      <c r="K41" s="53"/>
      <c r="L41" s="59" t="s">
        <v>17</v>
      </c>
      <c r="M41" s="41" t="s">
        <v>111</v>
      </c>
    </row>
    <row r="42" spans="1:13" s="11" customFormat="1" ht="40.5" customHeight="1" x14ac:dyDescent="0.5">
      <c r="A42" s="36"/>
      <c r="B42" s="25">
        <v>45390</v>
      </c>
      <c r="C42" s="37" t="s">
        <v>21</v>
      </c>
      <c r="D42" s="6" t="s">
        <v>164</v>
      </c>
      <c r="E42" s="38" t="s">
        <v>66</v>
      </c>
      <c r="F42" s="30">
        <v>12500</v>
      </c>
      <c r="G42" s="39">
        <v>2250</v>
      </c>
      <c r="H42" s="30"/>
      <c r="I42" s="52">
        <v>14750</v>
      </c>
      <c r="J42" s="55"/>
      <c r="K42" s="53"/>
      <c r="L42" s="72" t="s">
        <v>17</v>
      </c>
      <c r="M42" s="41" t="s">
        <v>165</v>
      </c>
    </row>
    <row r="43" spans="1:13" s="11" customFormat="1" ht="40.5" customHeight="1" x14ac:dyDescent="0.5">
      <c r="A43" s="36"/>
      <c r="B43" s="25">
        <v>45391</v>
      </c>
      <c r="C43" s="37" t="s">
        <v>170</v>
      </c>
      <c r="D43" s="6" t="s">
        <v>171</v>
      </c>
      <c r="E43" s="38" t="s">
        <v>172</v>
      </c>
      <c r="F43" s="30">
        <v>67471</v>
      </c>
      <c r="G43" s="39">
        <v>12144.779999999999</v>
      </c>
      <c r="H43" s="30"/>
      <c r="I43" s="52">
        <v>79615.78</v>
      </c>
      <c r="J43" s="55"/>
      <c r="K43" s="53"/>
      <c r="L43" s="72" t="s">
        <v>17</v>
      </c>
      <c r="M43" s="41" t="s">
        <v>173</v>
      </c>
    </row>
    <row r="44" spans="1:13" s="11" customFormat="1" ht="40.5" customHeight="1" x14ac:dyDescent="0.5">
      <c r="A44" s="36"/>
      <c r="B44" s="25">
        <v>45397</v>
      </c>
      <c r="C44" s="37" t="s">
        <v>112</v>
      </c>
      <c r="D44" s="6" t="s">
        <v>113</v>
      </c>
      <c r="E44" s="38" t="s">
        <v>114</v>
      </c>
      <c r="F44" s="30">
        <v>59843.22</v>
      </c>
      <c r="G44" s="39">
        <f t="shared" si="4"/>
        <v>10771.7796</v>
      </c>
      <c r="H44" s="30"/>
      <c r="I44" s="52">
        <f t="shared" si="3"/>
        <v>70614.999599999996</v>
      </c>
      <c r="J44" s="55"/>
      <c r="K44" s="53"/>
      <c r="L44" s="59" t="s">
        <v>17</v>
      </c>
      <c r="M44" s="41" t="s">
        <v>115</v>
      </c>
    </row>
    <row r="45" spans="1:13" s="11" customFormat="1" ht="40.5" customHeight="1" x14ac:dyDescent="0.5">
      <c r="A45" s="36"/>
      <c r="B45" s="25">
        <v>45398</v>
      </c>
      <c r="C45" s="37" t="s">
        <v>39</v>
      </c>
      <c r="D45" s="6" t="s">
        <v>116</v>
      </c>
      <c r="E45" s="38" t="s">
        <v>117</v>
      </c>
      <c r="F45" s="30">
        <v>102500</v>
      </c>
      <c r="G45" s="39">
        <f t="shared" si="4"/>
        <v>18450</v>
      </c>
      <c r="H45" s="30"/>
      <c r="I45" s="52">
        <f t="shared" si="3"/>
        <v>120950</v>
      </c>
      <c r="J45" s="55"/>
      <c r="K45" s="53"/>
      <c r="L45" s="59" t="s">
        <v>17</v>
      </c>
      <c r="M45" s="41" t="s">
        <v>118</v>
      </c>
    </row>
    <row r="46" spans="1:13" s="11" customFormat="1" ht="40.5" customHeight="1" x14ac:dyDescent="0.5">
      <c r="A46" s="36"/>
      <c r="B46" s="25">
        <v>45398</v>
      </c>
      <c r="C46" s="37" t="s">
        <v>39</v>
      </c>
      <c r="D46" s="6" t="s">
        <v>119</v>
      </c>
      <c r="E46" s="38" t="s">
        <v>117</v>
      </c>
      <c r="F46" s="30">
        <v>50155</v>
      </c>
      <c r="G46" s="39">
        <f t="shared" si="4"/>
        <v>9027.9</v>
      </c>
      <c r="H46" s="30"/>
      <c r="I46" s="52">
        <f t="shared" si="3"/>
        <v>59182.9</v>
      </c>
      <c r="J46" s="55"/>
      <c r="K46" s="53"/>
      <c r="L46" s="59" t="s">
        <v>17</v>
      </c>
      <c r="M46" s="41" t="s">
        <v>41</v>
      </c>
    </row>
    <row r="47" spans="1:13" s="11" customFormat="1" ht="40.5" customHeight="1" x14ac:dyDescent="0.5">
      <c r="A47" s="36"/>
      <c r="B47" s="25">
        <v>45397</v>
      </c>
      <c r="C47" s="37" t="s">
        <v>120</v>
      </c>
      <c r="D47" s="6" t="s">
        <v>121</v>
      </c>
      <c r="E47" s="38" t="s">
        <v>122</v>
      </c>
      <c r="F47" s="30">
        <v>179300</v>
      </c>
      <c r="G47" s="39">
        <f t="shared" si="4"/>
        <v>32274</v>
      </c>
      <c r="H47" s="30"/>
      <c r="I47" s="52">
        <f t="shared" si="3"/>
        <v>211574</v>
      </c>
      <c r="J47" s="55"/>
      <c r="K47" s="53"/>
      <c r="L47" s="59" t="s">
        <v>17</v>
      </c>
      <c r="M47" s="41" t="s">
        <v>46</v>
      </c>
    </row>
    <row r="48" spans="1:13" s="11" customFormat="1" ht="40.5" customHeight="1" x14ac:dyDescent="0.5">
      <c r="A48" s="36"/>
      <c r="B48" s="25">
        <v>45383</v>
      </c>
      <c r="C48" s="37" t="s">
        <v>123</v>
      </c>
      <c r="D48" s="6" t="s">
        <v>126</v>
      </c>
      <c r="E48" s="38" t="s">
        <v>61</v>
      </c>
      <c r="F48" s="30">
        <v>30000</v>
      </c>
      <c r="G48" s="39">
        <f t="shared" si="4"/>
        <v>5400</v>
      </c>
      <c r="H48" s="30"/>
      <c r="I48" s="52">
        <f t="shared" si="3"/>
        <v>35400</v>
      </c>
      <c r="J48" s="55"/>
      <c r="K48" s="53"/>
      <c r="L48" s="59" t="s">
        <v>17</v>
      </c>
      <c r="M48" s="41" t="s">
        <v>124</v>
      </c>
    </row>
    <row r="49" spans="1:13" s="11" customFormat="1" ht="40.5" customHeight="1" x14ac:dyDescent="0.5">
      <c r="A49" s="36"/>
      <c r="B49" s="25">
        <v>45383</v>
      </c>
      <c r="C49" s="37" t="s">
        <v>125</v>
      </c>
      <c r="D49" s="6" t="s">
        <v>127</v>
      </c>
      <c r="E49" s="38" t="s">
        <v>128</v>
      </c>
      <c r="F49" s="30">
        <v>186300</v>
      </c>
      <c r="G49" s="39">
        <f t="shared" si="4"/>
        <v>33534</v>
      </c>
      <c r="H49" s="30"/>
      <c r="I49" s="52">
        <f t="shared" si="3"/>
        <v>219834</v>
      </c>
      <c r="J49" s="55"/>
      <c r="K49" s="53"/>
      <c r="L49" s="59" t="s">
        <v>17</v>
      </c>
      <c r="M49" s="41" t="s">
        <v>29</v>
      </c>
    </row>
    <row r="50" spans="1:13" s="11" customFormat="1" ht="40.5" customHeight="1" x14ac:dyDescent="0.5">
      <c r="A50" s="36"/>
      <c r="B50" s="25">
        <v>45400</v>
      </c>
      <c r="C50" s="37" t="s">
        <v>42</v>
      </c>
      <c r="D50" s="6" t="s">
        <v>129</v>
      </c>
      <c r="E50" s="38" t="s">
        <v>43</v>
      </c>
      <c r="F50" s="30">
        <v>18740.5</v>
      </c>
      <c r="G50" s="39">
        <f t="shared" si="4"/>
        <v>3373.29</v>
      </c>
      <c r="H50" s="30"/>
      <c r="I50" s="52">
        <f t="shared" si="3"/>
        <v>22113.79</v>
      </c>
      <c r="J50" s="55"/>
      <c r="K50" s="53"/>
      <c r="L50" s="59" t="s">
        <v>17</v>
      </c>
      <c r="M50" s="41" t="s">
        <v>44</v>
      </c>
    </row>
    <row r="51" spans="1:13" s="11" customFormat="1" ht="40.5" customHeight="1" x14ac:dyDescent="0.5">
      <c r="A51" s="36"/>
      <c r="B51" s="25">
        <v>45400</v>
      </c>
      <c r="C51" s="37" t="s">
        <v>130</v>
      </c>
      <c r="D51" s="6" t="s">
        <v>131</v>
      </c>
      <c r="E51" s="38" t="s">
        <v>132</v>
      </c>
      <c r="F51" s="30">
        <v>115830</v>
      </c>
      <c r="G51" s="39">
        <f t="shared" si="4"/>
        <v>20849.399999999998</v>
      </c>
      <c r="H51" s="30"/>
      <c r="I51" s="52">
        <f t="shared" si="3"/>
        <v>136679.4</v>
      </c>
      <c r="J51" s="55"/>
      <c r="K51" s="53"/>
      <c r="L51" s="59" t="s">
        <v>17</v>
      </c>
      <c r="M51" s="41" t="s">
        <v>46</v>
      </c>
    </row>
    <row r="52" spans="1:13" s="11" customFormat="1" ht="40.5" customHeight="1" x14ac:dyDescent="0.5">
      <c r="A52" s="36"/>
      <c r="B52" s="25">
        <v>45401</v>
      </c>
      <c r="C52" s="37" t="s">
        <v>133</v>
      </c>
      <c r="D52" s="6" t="s">
        <v>134</v>
      </c>
      <c r="E52" s="38" t="s">
        <v>135</v>
      </c>
      <c r="F52" s="30">
        <v>70250</v>
      </c>
      <c r="G52" s="39">
        <f t="shared" si="4"/>
        <v>12645</v>
      </c>
      <c r="H52" s="30"/>
      <c r="I52" s="52">
        <f t="shared" si="3"/>
        <v>82895</v>
      </c>
      <c r="J52" s="55"/>
      <c r="K52" s="53"/>
      <c r="L52" s="59" t="s">
        <v>17</v>
      </c>
      <c r="M52" s="41" t="s">
        <v>136</v>
      </c>
    </row>
    <row r="53" spans="1:13" s="11" customFormat="1" ht="40.5" customHeight="1" x14ac:dyDescent="0.5">
      <c r="A53" s="36"/>
      <c r="B53" s="25">
        <v>45401</v>
      </c>
      <c r="C53" s="37" t="s">
        <v>36</v>
      </c>
      <c r="D53" s="6" t="s">
        <v>137</v>
      </c>
      <c r="E53" s="38" t="s">
        <v>138</v>
      </c>
      <c r="F53" s="30">
        <v>40750</v>
      </c>
      <c r="G53" s="39">
        <f t="shared" si="4"/>
        <v>7335</v>
      </c>
      <c r="H53" s="30"/>
      <c r="I53" s="52">
        <f t="shared" si="3"/>
        <v>48085</v>
      </c>
      <c r="J53" s="55"/>
      <c r="K53" s="53"/>
      <c r="L53" s="59" t="s">
        <v>17</v>
      </c>
      <c r="M53" s="41" t="s">
        <v>139</v>
      </c>
    </row>
    <row r="54" spans="1:13" s="11" customFormat="1" ht="40.5" customHeight="1" x14ac:dyDescent="0.5">
      <c r="A54" s="36"/>
      <c r="B54" s="25">
        <v>45401</v>
      </c>
      <c r="C54" s="37" t="s">
        <v>36</v>
      </c>
      <c r="D54" s="6" t="s">
        <v>140</v>
      </c>
      <c r="E54" s="38" t="s">
        <v>138</v>
      </c>
      <c r="F54" s="30">
        <v>3500</v>
      </c>
      <c r="G54" s="39">
        <f t="shared" si="4"/>
        <v>630</v>
      </c>
      <c r="H54" s="30"/>
      <c r="I54" s="52">
        <f t="shared" si="3"/>
        <v>4130</v>
      </c>
      <c r="J54" s="55"/>
      <c r="K54" s="53"/>
      <c r="L54" s="59" t="s">
        <v>17</v>
      </c>
      <c r="M54" s="41" t="s">
        <v>141</v>
      </c>
    </row>
    <row r="55" spans="1:13" s="11" customFormat="1" ht="40.5" customHeight="1" x14ac:dyDescent="0.5">
      <c r="A55" s="36"/>
      <c r="B55" s="25">
        <v>45392</v>
      </c>
      <c r="C55" s="37" t="s">
        <v>142</v>
      </c>
      <c r="D55" s="6" t="s">
        <v>143</v>
      </c>
      <c r="E55" s="38" t="s">
        <v>144</v>
      </c>
      <c r="F55" s="30">
        <v>125000</v>
      </c>
      <c r="G55" s="39">
        <f t="shared" si="4"/>
        <v>22500</v>
      </c>
      <c r="H55" s="30"/>
      <c r="I55" s="52">
        <f t="shared" si="3"/>
        <v>147500</v>
      </c>
      <c r="J55" s="55"/>
      <c r="K55" s="53"/>
      <c r="L55" s="59" t="s">
        <v>17</v>
      </c>
      <c r="M55" s="41" t="s">
        <v>103</v>
      </c>
    </row>
    <row r="56" spans="1:13" s="11" customFormat="1" ht="40.5" customHeight="1" x14ac:dyDescent="0.5">
      <c r="A56" s="36"/>
      <c r="B56" s="25">
        <v>45401</v>
      </c>
      <c r="C56" s="37" t="s">
        <v>39</v>
      </c>
      <c r="D56" s="6" t="s">
        <v>145</v>
      </c>
      <c r="E56" s="38" t="s">
        <v>117</v>
      </c>
      <c r="F56" s="30">
        <v>52900</v>
      </c>
      <c r="G56" s="39">
        <f t="shared" si="4"/>
        <v>9522</v>
      </c>
      <c r="H56" s="30"/>
      <c r="I56" s="52">
        <f t="shared" si="3"/>
        <v>62422</v>
      </c>
      <c r="J56" s="55"/>
      <c r="K56" s="53"/>
      <c r="L56" s="59" t="s">
        <v>17</v>
      </c>
      <c r="M56" s="41" t="s">
        <v>41</v>
      </c>
    </row>
    <row r="57" spans="1:13" s="11" customFormat="1" ht="40.5" customHeight="1" x14ac:dyDescent="0.5">
      <c r="A57" s="36"/>
      <c r="B57" s="25">
        <v>45398</v>
      </c>
      <c r="C57" s="37" t="s">
        <v>39</v>
      </c>
      <c r="D57" s="6" t="s">
        <v>146</v>
      </c>
      <c r="E57" s="38" t="s">
        <v>117</v>
      </c>
      <c r="F57" s="30">
        <v>49900</v>
      </c>
      <c r="G57" s="39">
        <f t="shared" si="4"/>
        <v>8982</v>
      </c>
      <c r="H57" s="30"/>
      <c r="I57" s="52">
        <f t="shared" si="3"/>
        <v>58882</v>
      </c>
      <c r="J57" s="55"/>
      <c r="K57" s="53"/>
      <c r="L57" s="59" t="s">
        <v>17</v>
      </c>
      <c r="M57" s="41" t="s">
        <v>41</v>
      </c>
    </row>
    <row r="58" spans="1:13" s="11" customFormat="1" ht="40.5" customHeight="1" x14ac:dyDescent="0.5">
      <c r="A58" s="36"/>
      <c r="B58" s="25">
        <v>45404</v>
      </c>
      <c r="C58" s="37" t="s">
        <v>59</v>
      </c>
      <c r="D58" s="6" t="s">
        <v>147</v>
      </c>
      <c r="E58" s="38" t="s">
        <v>60</v>
      </c>
      <c r="F58" s="30">
        <v>197180</v>
      </c>
      <c r="G58" s="39">
        <f t="shared" si="4"/>
        <v>35492.400000000001</v>
      </c>
      <c r="H58" s="30"/>
      <c r="I58" s="52">
        <f t="shared" si="3"/>
        <v>232672.4</v>
      </c>
      <c r="J58" s="55"/>
      <c r="K58" s="53"/>
      <c r="L58" s="60" t="s">
        <v>17</v>
      </c>
      <c r="M58" s="41" t="s">
        <v>115</v>
      </c>
    </row>
    <row r="59" spans="1:13" s="11" customFormat="1" ht="40.5" customHeight="1" x14ac:dyDescent="0.5">
      <c r="A59" s="36"/>
      <c r="B59" s="25">
        <v>45378</v>
      </c>
      <c r="C59" s="37" t="s">
        <v>19</v>
      </c>
      <c r="D59" s="6" t="s">
        <v>148</v>
      </c>
      <c r="E59" s="38" t="s">
        <v>22</v>
      </c>
      <c r="F59" s="30">
        <v>3360</v>
      </c>
      <c r="G59" s="39"/>
      <c r="H59" s="30"/>
      <c r="I59" s="52">
        <f t="shared" si="3"/>
        <v>3360</v>
      </c>
      <c r="J59" s="55"/>
      <c r="K59" s="53"/>
      <c r="L59" s="60" t="s">
        <v>17</v>
      </c>
      <c r="M59" s="41" t="s">
        <v>149</v>
      </c>
    </row>
    <row r="60" spans="1:13" s="11" customFormat="1" ht="40.5" customHeight="1" x14ac:dyDescent="0.5">
      <c r="A60" s="36"/>
      <c r="B60" s="25">
        <v>45405</v>
      </c>
      <c r="C60" s="37" t="s">
        <v>37</v>
      </c>
      <c r="D60" s="6" t="s">
        <v>150</v>
      </c>
      <c r="E60" s="38" t="s">
        <v>38</v>
      </c>
      <c r="F60" s="30">
        <v>4500</v>
      </c>
      <c r="G60" s="39">
        <f t="shared" si="4"/>
        <v>810</v>
      </c>
      <c r="H60" s="30"/>
      <c r="I60" s="52">
        <f t="shared" si="3"/>
        <v>5310</v>
      </c>
      <c r="J60" s="55"/>
      <c r="K60" s="53"/>
      <c r="L60" s="60" t="s">
        <v>17</v>
      </c>
      <c r="M60" s="41" t="s">
        <v>78</v>
      </c>
    </row>
    <row r="61" spans="1:13" s="11" customFormat="1" ht="40.5" customHeight="1" x14ac:dyDescent="0.5">
      <c r="A61" s="36"/>
      <c r="B61" s="25">
        <v>45407</v>
      </c>
      <c r="C61" s="37" t="s">
        <v>19</v>
      </c>
      <c r="D61" s="6" t="s">
        <v>151</v>
      </c>
      <c r="E61" s="38" t="s">
        <v>22</v>
      </c>
      <c r="F61" s="30">
        <v>3600</v>
      </c>
      <c r="G61" s="39"/>
      <c r="H61" s="30"/>
      <c r="I61" s="52">
        <f t="shared" si="3"/>
        <v>3600</v>
      </c>
      <c r="J61" s="55"/>
      <c r="K61" s="53"/>
      <c r="L61" s="61" t="s">
        <v>17</v>
      </c>
      <c r="M61" s="41" t="s">
        <v>149</v>
      </c>
    </row>
    <row r="62" spans="1:13" s="11" customFormat="1" ht="40.5" customHeight="1" x14ac:dyDescent="0.5">
      <c r="A62" s="36"/>
      <c r="B62" s="25">
        <v>45407</v>
      </c>
      <c r="C62" s="37" t="s">
        <v>76</v>
      </c>
      <c r="D62" s="6" t="s">
        <v>152</v>
      </c>
      <c r="E62" s="38" t="s">
        <v>77</v>
      </c>
      <c r="F62" s="30">
        <v>144500</v>
      </c>
      <c r="G62" s="39">
        <f t="shared" si="4"/>
        <v>26010</v>
      </c>
      <c r="H62" s="30"/>
      <c r="I62" s="52">
        <f t="shared" si="3"/>
        <v>170510</v>
      </c>
      <c r="J62" s="55"/>
      <c r="K62" s="53"/>
      <c r="L62" s="61" t="s">
        <v>17</v>
      </c>
      <c r="M62" s="41" t="s">
        <v>153</v>
      </c>
    </row>
    <row r="63" spans="1:13" s="11" customFormat="1" ht="40.5" customHeight="1" x14ac:dyDescent="0.5">
      <c r="A63" s="36"/>
      <c r="B63" s="25">
        <v>45408</v>
      </c>
      <c r="C63" s="37" t="s">
        <v>30</v>
      </c>
      <c r="D63" s="6" t="s">
        <v>154</v>
      </c>
      <c r="E63" s="38" t="s">
        <v>31</v>
      </c>
      <c r="F63" s="30">
        <v>134723.64000000001</v>
      </c>
      <c r="G63" s="39">
        <f t="shared" si="4"/>
        <v>24250.255200000003</v>
      </c>
      <c r="H63" s="30">
        <f>40417.09-G63</f>
        <v>16166.834799999993</v>
      </c>
      <c r="I63" s="52">
        <f t="shared" si="3"/>
        <v>175140.73</v>
      </c>
      <c r="J63" s="55"/>
      <c r="K63" s="53"/>
      <c r="L63" s="61" t="s">
        <v>17</v>
      </c>
      <c r="M63" s="41" t="s">
        <v>155</v>
      </c>
    </row>
    <row r="64" spans="1:13" s="11" customFormat="1" ht="40.5" customHeight="1" x14ac:dyDescent="0.5">
      <c r="A64" s="36"/>
      <c r="B64" s="25">
        <v>45412</v>
      </c>
      <c r="C64" s="37" t="s">
        <v>156</v>
      </c>
      <c r="D64" s="6" t="s">
        <v>157</v>
      </c>
      <c r="E64" s="38" t="s">
        <v>158</v>
      </c>
      <c r="F64" s="30">
        <v>3150339.42</v>
      </c>
      <c r="G64" s="39"/>
      <c r="H64" s="30"/>
      <c r="I64" s="52">
        <f t="shared" si="3"/>
        <v>3150339.42</v>
      </c>
      <c r="J64" s="55"/>
      <c r="K64" s="53"/>
      <c r="L64" s="60" t="s">
        <v>17</v>
      </c>
      <c r="M64" s="41" t="s">
        <v>159</v>
      </c>
    </row>
    <row r="65" spans="1:13" s="11" customFormat="1" ht="40.5" customHeight="1" x14ac:dyDescent="0.5">
      <c r="A65" s="36"/>
      <c r="B65" s="25">
        <v>45412</v>
      </c>
      <c r="C65" s="37" t="s">
        <v>156</v>
      </c>
      <c r="D65" s="6" t="s">
        <v>160</v>
      </c>
      <c r="E65" s="38" t="s">
        <v>158</v>
      </c>
      <c r="F65" s="30">
        <v>461211.05</v>
      </c>
      <c r="G65" s="39"/>
      <c r="H65" s="30"/>
      <c r="I65" s="52">
        <f t="shared" si="3"/>
        <v>461211.05</v>
      </c>
      <c r="J65" s="55"/>
      <c r="K65" s="53"/>
      <c r="L65" s="60" t="s">
        <v>17</v>
      </c>
      <c r="M65" s="41" t="s">
        <v>159</v>
      </c>
    </row>
    <row r="66" spans="1:13" s="11" customFormat="1" ht="40.5" customHeight="1" x14ac:dyDescent="0.5">
      <c r="A66" s="62"/>
      <c r="B66" s="63">
        <v>45401</v>
      </c>
      <c r="C66" s="64" t="s">
        <v>161</v>
      </c>
      <c r="D66" s="65" t="s">
        <v>162</v>
      </c>
      <c r="E66" s="66" t="s">
        <v>163</v>
      </c>
      <c r="F66" s="67">
        <v>50000</v>
      </c>
      <c r="G66" s="67">
        <v>9000</v>
      </c>
      <c r="H66" s="67"/>
      <c r="I66" s="68">
        <v>59000</v>
      </c>
      <c r="J66" s="55"/>
      <c r="K66" s="69"/>
      <c r="L66" s="73" t="s">
        <v>17</v>
      </c>
      <c r="M66" s="70" t="s">
        <v>55</v>
      </c>
    </row>
    <row r="67" spans="1:13" ht="39" thickBot="1" x14ac:dyDescent="0.7">
      <c r="A67" s="46"/>
      <c r="B67" s="42"/>
      <c r="C67" s="43"/>
      <c r="D67" s="43"/>
      <c r="E67" s="47" t="s">
        <v>20</v>
      </c>
      <c r="F67" s="44">
        <f>SUM(F11:F66)</f>
        <v>6703261.8600000003</v>
      </c>
      <c r="G67" s="44">
        <f t="shared" ref="G67:I67" si="5">SUM(G11:G66)</f>
        <v>534666.45020000008</v>
      </c>
      <c r="H67" s="44">
        <f t="shared" si="5"/>
        <v>39877.184799999988</v>
      </c>
      <c r="I67" s="44">
        <f t="shared" si="5"/>
        <v>7277805.4950000001</v>
      </c>
      <c r="J67" s="45"/>
      <c r="K67" s="48"/>
      <c r="L67" s="49"/>
      <c r="M67" s="50"/>
    </row>
    <row r="68" spans="1:13" ht="26.25" x14ac:dyDescent="0.4">
      <c r="A68" s="34" t="s">
        <v>23</v>
      </c>
      <c r="B68" s="35"/>
      <c r="C68" s="34" t="s">
        <v>24</v>
      </c>
      <c r="E68" s="12"/>
      <c r="F68" s="13"/>
      <c r="G68" s="13"/>
      <c r="H68" s="13"/>
      <c r="I68" s="13"/>
      <c r="J68" s="13"/>
      <c r="K68" s="13"/>
      <c r="L68" s="14"/>
      <c r="M68" s="15"/>
    </row>
    <row r="69" spans="1:13" ht="52.5" x14ac:dyDescent="0.4">
      <c r="B69" s="31"/>
      <c r="C69" s="33" t="s">
        <v>25</v>
      </c>
      <c r="E69" s="12"/>
      <c r="F69" s="13"/>
      <c r="G69" s="13"/>
      <c r="H69" s="13"/>
      <c r="I69" s="13"/>
      <c r="J69" s="13"/>
      <c r="K69" s="13"/>
      <c r="L69" s="14"/>
      <c r="M69" s="15"/>
    </row>
    <row r="70" spans="1:13" ht="26.25" x14ac:dyDescent="0.4">
      <c r="B70" s="32"/>
      <c r="C70" s="9" t="s">
        <v>26</v>
      </c>
      <c r="F70" s="16"/>
      <c r="K70" s="17"/>
      <c r="L70" s="18"/>
    </row>
    <row r="71" spans="1:13" ht="21" x14ac:dyDescent="0.35">
      <c r="I71" s="26"/>
      <c r="K71" s="17"/>
      <c r="L71" s="18"/>
    </row>
    <row r="72" spans="1:13" ht="21" x14ac:dyDescent="0.35">
      <c r="E72" s="23"/>
      <c r="F72" s="23"/>
      <c r="G72" s="23"/>
      <c r="H72" s="23"/>
      <c r="I72" s="27"/>
      <c r="K72" s="17"/>
      <c r="L72" s="18"/>
    </row>
    <row r="73" spans="1:13" ht="23.25" x14ac:dyDescent="0.35">
      <c r="E73" s="23"/>
      <c r="F73" s="28"/>
      <c r="G73" s="28"/>
      <c r="H73" s="28"/>
      <c r="I73" s="29"/>
      <c r="K73" s="17"/>
      <c r="L73" s="18"/>
    </row>
    <row r="74" spans="1:13" ht="21" x14ac:dyDescent="0.35">
      <c r="E74" s="23"/>
      <c r="F74" s="23"/>
      <c r="G74" s="40"/>
      <c r="H74" s="23"/>
      <c r="I74" s="23"/>
      <c r="K74" s="17"/>
      <c r="L74" s="18"/>
    </row>
    <row r="75" spans="1:13" ht="23.25" x14ac:dyDescent="0.35">
      <c r="E75" s="23"/>
      <c r="F75" s="23"/>
      <c r="G75" s="40"/>
      <c r="H75" s="23"/>
      <c r="I75" s="23"/>
      <c r="K75" s="17"/>
      <c r="L75" s="19"/>
      <c r="M75" s="20"/>
    </row>
    <row r="76" spans="1:13" ht="38.25" x14ac:dyDescent="0.6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"/>
    </row>
    <row r="77" spans="1:13" x14ac:dyDescent="0.25">
      <c r="G77" s="40"/>
    </row>
    <row r="78" spans="1:13" x14ac:dyDescent="0.25">
      <c r="G78" s="40"/>
    </row>
    <row r="79" spans="1:13" x14ac:dyDescent="0.25">
      <c r="G79" s="40"/>
    </row>
    <row r="80" spans="1:13" ht="23.25" x14ac:dyDescent="0.35">
      <c r="B80" s="21"/>
      <c r="C80" s="21"/>
      <c r="D80" s="21"/>
      <c r="G80" s="40"/>
    </row>
    <row r="81" spans="2:7" ht="23.25" x14ac:dyDescent="0.35">
      <c r="B81" s="21"/>
      <c r="C81" s="21"/>
      <c r="D81" s="21"/>
      <c r="G81" s="40"/>
    </row>
    <row r="82" spans="2:7" ht="23.25" x14ac:dyDescent="0.35">
      <c r="B82" s="21"/>
      <c r="C82" s="21"/>
      <c r="D82" s="21"/>
    </row>
    <row r="83" spans="2:7" ht="23.25" x14ac:dyDescent="0.35">
      <c r="B83" s="21"/>
      <c r="C83" s="21"/>
      <c r="D83" s="22"/>
    </row>
    <row r="84" spans="2:7" ht="23.25" x14ac:dyDescent="0.35">
      <c r="B84" s="22"/>
      <c r="C84" s="21"/>
      <c r="D84" s="21"/>
    </row>
    <row r="85" spans="2:7" ht="23.25" x14ac:dyDescent="0.35">
      <c r="B85" s="21"/>
      <c r="C85" s="21"/>
      <c r="D85" s="21"/>
    </row>
    <row r="86" spans="2:7" ht="23.25" x14ac:dyDescent="0.35">
      <c r="B86" s="21"/>
      <c r="C86" s="21"/>
      <c r="D86" s="21"/>
    </row>
    <row r="87" spans="2:7" ht="23.25" x14ac:dyDescent="0.35">
      <c r="B87" s="21"/>
      <c r="C87" s="21"/>
      <c r="D87" s="21"/>
    </row>
    <row r="88" spans="2:7" ht="23.25" x14ac:dyDescent="0.35">
      <c r="B88" s="21"/>
      <c r="C88" s="21"/>
      <c r="D88" s="21"/>
    </row>
    <row r="89" spans="2:7" ht="23.25" x14ac:dyDescent="0.35">
      <c r="B89" s="21"/>
      <c r="C89" s="21"/>
      <c r="D89" s="21"/>
    </row>
    <row r="90" spans="2:7" ht="23.25" x14ac:dyDescent="0.35">
      <c r="B90" s="21"/>
      <c r="C90" s="21"/>
      <c r="D90" s="21"/>
    </row>
    <row r="91" spans="2:7" ht="23.25" x14ac:dyDescent="0.35">
      <c r="B91" s="21"/>
      <c r="C91" s="21"/>
      <c r="D91" s="21"/>
    </row>
    <row r="92" spans="2:7" ht="23.25" x14ac:dyDescent="0.35">
      <c r="B92" s="21"/>
      <c r="C92" s="21"/>
      <c r="D92" s="21"/>
    </row>
    <row r="93" spans="2:7" ht="23.25" x14ac:dyDescent="0.35">
      <c r="B93" s="21"/>
      <c r="C93" s="21"/>
      <c r="D93" s="21"/>
    </row>
    <row r="94" spans="2:7" ht="23.25" x14ac:dyDescent="0.35">
      <c r="B94" s="21"/>
      <c r="C94" s="21"/>
      <c r="D94" s="21"/>
    </row>
    <row r="95" spans="2:7" ht="23.25" x14ac:dyDescent="0.35">
      <c r="B95" s="21"/>
      <c r="C95" s="21"/>
      <c r="D95" s="21"/>
    </row>
    <row r="96" spans="2:7" ht="23.25" x14ac:dyDescent="0.35">
      <c r="B96" s="21"/>
      <c r="C96" s="21"/>
      <c r="D96" s="21"/>
    </row>
  </sheetData>
  <autoFilter ref="A10:M67"/>
  <mergeCells count="5">
    <mergeCell ref="A5:L5"/>
    <mergeCell ref="A6:L6"/>
    <mergeCell ref="A7:L7"/>
    <mergeCell ref="A8:L8"/>
    <mergeCell ref="J9:K9"/>
  </mergeCells>
  <pageMargins left="0.47244094488188981" right="0.47244094488188981" top="0.47244094488188981" bottom="0" header="0" footer="0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2024-05-08T16:13:22Z</dcterms:modified>
</cp:coreProperties>
</file>