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18- CUENTAS POR PAGAR 2023\PROVEEDORES 2024\02-FEBERERO 2024\"/>
    </mc:Choice>
  </mc:AlternateContent>
  <bookViews>
    <workbookView xWindow="0" yWindow="0" windowWidth="14370" windowHeight="12585"/>
  </bookViews>
  <sheets>
    <sheet name="PAGOS PROVEEDORES" sheetId="1" r:id="rId1"/>
    <sheet name="Hoja1" sheetId="2" r:id="rId2"/>
  </sheets>
  <definedNames>
    <definedName name="_xlnm.Print_Area" localSheetId="0">'PAGOS PROVEEDORES'!$A$1:$J$90</definedName>
    <definedName name="_xlnm.Print_Titles" localSheetId="0">'PAGOS PROVEEDORES'!$1:$11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2" l="1"/>
  <c r="C71" i="2"/>
  <c r="D70" i="2"/>
  <c r="D71" i="2" s="1"/>
  <c r="F71" i="1"/>
  <c r="H71" i="1"/>
  <c r="C54" i="2" l="1"/>
  <c r="C74" i="2" s="1"/>
  <c r="D54" i="2"/>
  <c r="B54" i="2"/>
  <c r="B48" i="2"/>
  <c r="C48" i="2"/>
  <c r="D48" i="2"/>
  <c r="C42" i="2"/>
  <c r="B42" i="2"/>
  <c r="D37" i="2"/>
  <c r="D38" i="2"/>
  <c r="D39" i="2"/>
  <c r="D40" i="2"/>
  <c r="D41" i="2"/>
  <c r="D53" i="2"/>
  <c r="D35" i="2" l="1"/>
  <c r="D36" i="2"/>
  <c r="D51" i="2" l="1"/>
  <c r="D52" i="2"/>
  <c r="B58" i="2" l="1"/>
  <c r="C58" i="2"/>
  <c r="D47" i="2" l="1"/>
  <c r="D62" i="2"/>
  <c r="D63" i="2"/>
  <c r="D64" i="2"/>
  <c r="D65" i="2"/>
  <c r="D66" i="2"/>
  <c r="D67" i="2"/>
  <c r="D68" i="2"/>
  <c r="D69" i="2"/>
  <c r="D61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44" i="2"/>
  <c r="D19" i="2"/>
  <c r="D20" i="2"/>
  <c r="D21" i="2"/>
  <c r="D45" i="2"/>
  <c r="D22" i="2"/>
  <c r="D23" i="2"/>
  <c r="D24" i="2"/>
  <c r="D25" i="2"/>
  <c r="D26" i="2"/>
  <c r="D27" i="2"/>
  <c r="D28" i="2"/>
  <c r="D29" i="2"/>
  <c r="D30" i="2"/>
  <c r="D46" i="2"/>
  <c r="D57" i="2"/>
  <c r="D58" i="2" s="1"/>
  <c r="D31" i="2"/>
  <c r="D32" i="2"/>
  <c r="D33" i="2"/>
  <c r="D34" i="2"/>
  <c r="D1" i="2"/>
  <c r="D42" i="2" l="1"/>
  <c r="I71" i="1" l="1"/>
  <c r="B74" i="2"/>
</calcChain>
</file>

<file path=xl/sharedStrings.xml><?xml version="1.0" encoding="utf-8"?>
<sst xmlns="http://schemas.openxmlformats.org/spreadsheetml/2006/main" count="327" uniqueCount="193">
  <si>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</si>
  <si>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</si>
  <si>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</si>
  <si>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</si>
  <si>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</si>
  <si>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</si>
  <si>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</si>
  <si>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</si>
  <si>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</si>
  <si>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</si>
  <si>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</si>
  <si>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</si>
  <si>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</si>
  <si>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</si>
  <si>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</si>
  <si>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</si>
  <si>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</si>
  <si>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</si>
  <si>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TAINA S. AMEYE PEREZ</t>
  </si>
  <si>
    <t>FRANCISCA A. GARCIA</t>
  </si>
  <si>
    <t>ANALISTA 1</t>
  </si>
  <si>
    <t>ENCARGADA DE CONTABILIDAD</t>
  </si>
  <si>
    <t>FECHA FIN FACTURA</t>
  </si>
  <si>
    <t>GRUPO DIARIO LIBRE, S.A.</t>
  </si>
  <si>
    <t>ABREU FAST PRINT, SRL.</t>
  </si>
  <si>
    <t>EDITORA LISTIN DIARIO S.A.</t>
  </si>
  <si>
    <t>CENTRO DE TECNOLOGIA UNIV</t>
  </si>
  <si>
    <t>GTG INDUSTRIAL, SRL.</t>
  </si>
  <si>
    <t>FIS SOLUCIONES, SRL.</t>
  </si>
  <si>
    <t>VIAMAR, S.A.</t>
  </si>
  <si>
    <t>GTB RADIODIFUSORES, SRL.</t>
  </si>
  <si>
    <t>SOLUCIONES TECNOLOGICAS EM</t>
  </si>
  <si>
    <t>PROLIMPISO, SRL.</t>
  </si>
  <si>
    <t>MAGNA MOTORS, S.A.</t>
  </si>
  <si>
    <t>2P TECHNOLOGY, SRL.</t>
  </si>
  <si>
    <t>OFFITEK, SRL.</t>
  </si>
  <si>
    <t>HUMANO SEGUROS, S.A.</t>
  </si>
  <si>
    <t>WIND TELECOM, S.A.</t>
  </si>
  <si>
    <t>DELTA COMERCIAL, S.A.</t>
  </si>
  <si>
    <t xml:space="preserve">AGUA PLANETA AZUL, </t>
  </si>
  <si>
    <t>TROVASA HAND WASH, SRL</t>
  </si>
  <si>
    <t>DAVID ELIAS MELGUEN</t>
  </si>
  <si>
    <t>SERVICIOS EMPRESARIALES C</t>
  </si>
  <si>
    <t>MUNDO INDUSTRIAL, SRL.</t>
  </si>
  <si>
    <t>STX CIBAO CLEANING SOLUTIO</t>
  </si>
  <si>
    <t>ANGELICA MERCELA LALONDRI</t>
  </si>
  <si>
    <t>NESTEVEZ SERVICIOS DE COMU</t>
  </si>
  <si>
    <t>GRUPO RAMOS, S.A.</t>
  </si>
  <si>
    <t>AUTOCENTRONAVARRO, SRL.</t>
  </si>
  <si>
    <t>COMPUOFFICE DOMINICANA, SRL.</t>
  </si>
  <si>
    <t>EXPRESS SOLUTIONS SERVICIO</t>
  </si>
  <si>
    <t>SERVICIO SISTEMA MOTRIZ</t>
  </si>
  <si>
    <t>CUENTAS POR PAGAR A PROVEEDORES AL 29 DE FEBRERO 2024</t>
  </si>
  <si>
    <t>SERVICIO DE PUBLICIDAD</t>
  </si>
  <si>
    <t>B1500002811</t>
  </si>
  <si>
    <t>SERVICIO DE IMPRESIÓN</t>
  </si>
  <si>
    <t>B1500000116</t>
  </si>
  <si>
    <t>SERVICIO DEPUBLICIDAD</t>
  </si>
  <si>
    <t>B1500009150</t>
  </si>
  <si>
    <t>SERVICIO DE CAPACITACION</t>
  </si>
  <si>
    <t>B1500000565</t>
  </si>
  <si>
    <t>ADQUSICION DE CONSUMIBLES PARA IMPRESORA  (TONER)</t>
  </si>
  <si>
    <t>B1500000244</t>
  </si>
  <si>
    <t>ADQUISICION PAPELES MATERIAL GASTABLE</t>
  </si>
  <si>
    <t>B1500003896</t>
  </si>
  <si>
    <t>SERVICIO DE MANTENIMIENTO Y REPARACIONES DE VEHICULOS</t>
  </si>
  <si>
    <t>B1500014018 B1500014095</t>
  </si>
  <si>
    <t>B1500001179</t>
  </si>
  <si>
    <t>ADQUISICION DE CONSUMIBLES PARA IMPRESORA</t>
  </si>
  <si>
    <t>B1500001423</t>
  </si>
  <si>
    <t>SUMINISTRO DE ASEO Y LIMPIEZA</t>
  </si>
  <si>
    <t>B1500001184</t>
  </si>
  <si>
    <t xml:space="preserve"> P A CATERING, SRL.</t>
  </si>
  <si>
    <t>SERVICIO ALMUERZO PERSONAL MILITAR</t>
  </si>
  <si>
    <t>B1500003222</t>
  </si>
  <si>
    <t>SERVICIO DE MANTENIMIENTO Y REOARACION DE VEHICULOS</t>
  </si>
  <si>
    <t>B1500007246 B1500004259</t>
  </si>
  <si>
    <t>27/12/2023 04/01/2024</t>
  </si>
  <si>
    <t>ADQUISICION DE EQUIPOS INFORMATICOS Y ACCSORIOS</t>
  </si>
  <si>
    <t>B1500001095</t>
  </si>
  <si>
    <t>ADQUISICION DE SERVICIO SUMINISTRO DE OFICINA</t>
  </si>
  <si>
    <t>B1500005442</t>
  </si>
  <si>
    <t>SERVICIOS POLIZA DE SEGUROS</t>
  </si>
  <si>
    <t>B1500031557 B1500031749</t>
  </si>
  <si>
    <t>SERVICIOS DE INTERNET</t>
  </si>
  <si>
    <t>B1500012380</t>
  </si>
  <si>
    <t>B1500019868 B1500019911</t>
  </si>
  <si>
    <t>ADQUISICION 150 FARDOS DE BOTELLITAS DE AGUA.</t>
  </si>
  <si>
    <t>B1500167208</t>
  </si>
  <si>
    <t>SERVICIO LAVADO DE VEHICULO</t>
  </si>
  <si>
    <t>B1500001076</t>
  </si>
  <si>
    <t>E450000034134</t>
  </si>
  <si>
    <t>SERVICIO TELEFONICO (FLOTAS)</t>
  </si>
  <si>
    <t>COMPAÑÍA DOMINICANA DE TELEFONOS.</t>
  </si>
  <si>
    <t>SERVICIO TELEFONICO (TABLETS)</t>
  </si>
  <si>
    <t>E450000034920</t>
  </si>
  <si>
    <t>SERVICIO TELEFONICO (FIJOS)</t>
  </si>
  <si>
    <t>E450000034153</t>
  </si>
  <si>
    <t>HONORARIOS PROFESIONALES</t>
  </si>
  <si>
    <t>B1500000011</t>
  </si>
  <si>
    <t>ADQUISICION DE TICKETS DE COMBUSTIBLE</t>
  </si>
  <si>
    <t>B1500000935</t>
  </si>
  <si>
    <t>ADQUISICION DISPENSADORES ELECTRICOS</t>
  </si>
  <si>
    <t>B1500000367</t>
  </si>
  <si>
    <t>SERVICIO Y MANTENIMIENTO DE REPARACION DE VEHICULOS</t>
  </si>
  <si>
    <t>B1500004633</t>
  </si>
  <si>
    <t>PAGO 29 MATRICULAS EN MASTER EN DERECHO ELECTORAL Y PARTIDOS POLITICOS</t>
  </si>
  <si>
    <t>ADQUISICION DE CONSUMIBLES PARA IMPRESORAS</t>
  </si>
  <si>
    <t>B1500004199</t>
  </si>
  <si>
    <t>CAPILLAS MEMORIALES DOMINICANAS, CMS S.R.L.</t>
  </si>
  <si>
    <t>SERVIVIO CORONA DE FLORES</t>
  </si>
  <si>
    <t>B1500000191</t>
  </si>
  <si>
    <t>ADQUISICION DE COMPRA DE BONOS DONACION HOGAR CREA DOM. INC.</t>
  </si>
  <si>
    <t>SERVICIO ALMUERZO REUNION DEL MASTER EN DERECHO ELECTORAL</t>
  </si>
  <si>
    <t>B1500002320</t>
  </si>
  <si>
    <t>CASA DE ESPAÑA, INC.</t>
  </si>
  <si>
    <t>SERVICIO ALMUERZO  REUNION EXTRACURRICULAR DEL COMITÉ DE COMPRA Y CONTRATACIONES.</t>
  </si>
  <si>
    <t>B1500000460</t>
  </si>
  <si>
    <t>ADQUISICION Y SUMINISTRO MATERIALES DE LIMPIEZA</t>
  </si>
  <si>
    <t>B1500000016</t>
  </si>
  <si>
    <t>D ANALI, SRL.</t>
  </si>
  <si>
    <t>ADQUISICION ARREGLOS FLORALES ANIVERSARIO TSE.</t>
  </si>
  <si>
    <t>B1500001065</t>
  </si>
  <si>
    <t>BIB FILMS, SRL</t>
  </si>
  <si>
    <t>B1500000282</t>
  </si>
  <si>
    <t>SERVICIO POR ALQUILER EQUIPO DE SONIDO ANIVERSARIO TSE.</t>
  </si>
  <si>
    <t>CONTRATACION DE SERVICIO EN MAESTRIA DE CEREMONIA ANIVERSARIO TSE.</t>
  </si>
  <si>
    <t>B1500000456</t>
  </si>
  <si>
    <t>B1100000146</t>
  </si>
  <si>
    <t>DISTRIBUIDORA LAGARES, SRL</t>
  </si>
  <si>
    <t>MANTENIMIENTO Y REPARACION PLANTA ELECTRICA</t>
  </si>
  <si>
    <t>B1500001214</t>
  </si>
  <si>
    <t>SERVICIO LAMINADO DE CRISTAL.</t>
  </si>
  <si>
    <t>B1500002938</t>
  </si>
  <si>
    <t>ADQUISICION DE CONSUMIBLES PARA IMPRESORAS.</t>
  </si>
  <si>
    <t>B1500000245</t>
  </si>
  <si>
    <t>SERVICIO DE VIDEO BOOTH POR EL DIA DEL AMOR Y LA AMISTAD</t>
  </si>
  <si>
    <t>B1500000078</t>
  </si>
  <si>
    <t>DULCE MARIA LUCIANO</t>
  </si>
  <si>
    <t>CARLOS ALBERTO SATURRIA</t>
  </si>
  <si>
    <t>SETI &amp; SIDIF DOMINICANAS, S.A.</t>
  </si>
  <si>
    <t>UNIVERSIDAD DE CASTILLA</t>
  </si>
  <si>
    <t>CASA DE ESPAÑA INC.</t>
  </si>
  <si>
    <t>CAPILLAS MEMORIALES DOMINICANAS, SRL.</t>
  </si>
  <si>
    <t>COMPAÑÍA DOMINICANA DE TELEFONOS (FLOTAS)</t>
  </si>
  <si>
    <t>COMPAÑÍA DOMINICANA DE TELEFONOS (TABLETS)</t>
  </si>
  <si>
    <t>COMPAÑÍA DOMINICANA DE TELEFONOS (FIJOS)</t>
  </si>
  <si>
    <t>CENTRO DE TECNOLOGIA UNIVERSAL</t>
  </si>
  <si>
    <t xml:space="preserve"> E450000001210</t>
  </si>
  <si>
    <t>HOGAR CREA</t>
  </si>
  <si>
    <t>YADIRA OVIEDO</t>
  </si>
  <si>
    <t>FERNANDO FRENANDEZ CRUZ</t>
  </si>
  <si>
    <t>LCDA. AMELIA LARA</t>
  </si>
  <si>
    <t>UNIVERSIDAD DE CASTILLA-LA MANCHA</t>
  </si>
  <si>
    <t>INVERSIONES AZUL DEL ESTE</t>
  </si>
  <si>
    <t>INVERSIONES AZUL DEL ESTE (CATALONIA)</t>
  </si>
  <si>
    <t>EXPRESS SOLUTIONS SERVICIOS MULTIPLES, SRL.</t>
  </si>
  <si>
    <t>COMPLETIVO DEL 80% SERVICIO VIDEOBOOTH EN EL DIA DEL AMOR Y LA AMISTAD</t>
  </si>
  <si>
    <t>B1500000079</t>
  </si>
  <si>
    <t>MARISOL TOBAL WILLIAMS</t>
  </si>
  <si>
    <t>B1100000148</t>
  </si>
  <si>
    <t>B1500001491</t>
  </si>
  <si>
    <t>VARGAS SERVICIOS DE CATERING, SRL.</t>
  </si>
  <si>
    <t>SERVICIOS DE CATERING</t>
  </si>
  <si>
    <t>B1500001490</t>
  </si>
  <si>
    <t>SERVICIO ADQUISICION LICENCIAS ADOBE CREATIVE CLOUD ALL APPS.</t>
  </si>
  <si>
    <t>B1500000129</t>
  </si>
  <si>
    <t>SERVICIO PRESTADO POR MANEJO Y EQUIPO DE SONIDO.</t>
  </si>
  <si>
    <t>B1100000145</t>
  </si>
  <si>
    <t>B1100000147</t>
  </si>
  <si>
    <t>SUB-TOTAL</t>
  </si>
  <si>
    <t>TOTAL GENERAL</t>
  </si>
  <si>
    <t>JOSE LUIS GARCIA GUERRERO</t>
  </si>
  <si>
    <t>50% RETRIBUCION POR LA DIRECCION Y COORDINACION EN EL MASTER NE DERECHO ELECTORAL UNIVERSIDAD DE CASTILLA</t>
  </si>
  <si>
    <t>PAGO RETRIBUCION DOCENCIA DESDE EL 5 AL 7 DE FEBRERO 2024, EN MASTER DERECHO ELECTORAL UNIVERSIDAD DE CASTILLA</t>
  </si>
  <si>
    <t>COMPLETADA</t>
  </si>
  <si>
    <t>AH EDITORA OFFSET, SRL.</t>
  </si>
  <si>
    <t>B1500000453</t>
  </si>
  <si>
    <t>B1500002855</t>
  </si>
  <si>
    <t>NUEVA EDITORA LA INFORMACION</t>
  </si>
  <si>
    <t>MARCOS FRANCISCO MASSO GARROTE</t>
  </si>
  <si>
    <t>B1500000450</t>
  </si>
  <si>
    <t>SERVICIO RELLENOS BOTELLONES DE AGUA</t>
  </si>
  <si>
    <t>B1500171076 B1500171308 B1500172020 B1500172177 B1500171783</t>
  </si>
  <si>
    <t>10/01/2024 17/01/2024 24/01/2024 31/01/2024 02/02/2024</t>
  </si>
  <si>
    <t>B1500000451</t>
  </si>
  <si>
    <t>ADQUISICIOM DE SOPORTE PAR TELEVISOR</t>
  </si>
  <si>
    <t>B1500004200</t>
  </si>
  <si>
    <t>B1500004259</t>
  </si>
  <si>
    <t>INSTITULO POSTAL DOMINICANO</t>
  </si>
  <si>
    <t>CONVENIO DE COOPERACION PARQUEOS PARA USO FUNCIONARIOS.</t>
  </si>
  <si>
    <t>B1500002268</t>
  </si>
  <si>
    <t>BIG FILMS,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</si>
</sst>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Times New Roman"/>
      <family val="1"/>
    </font>
    <font>
      <sz val="20"/>
      <color theme="1"/>
      <name val="Arial"/>
      <family val="2"/>
    </font>
    <font>
      <b/>
      <sz val="20"/>
      <color theme="1"/>
      <name val="Arial"/>
      <family val="2"/>
    </font>
    <font>
      <sz val="20"/>
      <color rgb="FF000000"/>
      <name val="Arial"/>
      <family val="2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u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43" fontId="0" fillId="0" borderId="0" xfId="3" applyFont="1"/>
    <xf numFmtId="43" fontId="0" fillId="0" borderId="0" xfId="0" applyNumberFormat="1"/>
    <xf numFmtId="43" fontId="1" fillId="0" borderId="0" xfId="3" applyFont="1"/>
    <xf numFmtId="43" fontId="1" fillId="0" borderId="0" xfId="0" applyNumberFormat="1" applyFont="1"/>
    <xf numFmtId="43" fontId="4" fillId="0" borderId="0" xfId="3" applyFont="1"/>
    <xf numFmtId="9" fontId="0" fillId="0" borderId="0" xfId="3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43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Fill="1" applyBorder="1" applyAlignment="1">
      <alignment horizontal="left" vertical="center"/>
    </xf>
    <xf numFmtId="43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4" xfId="0" applyNumberFormat="1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/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left" vertical="center" wrapText="1"/>
    </xf>
    <xf numFmtId="43" fontId="7" fillId="0" borderId="3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43" fontId="7" fillId="0" borderId="3" xfId="0" applyNumberFormat="1" applyFont="1" applyFill="1" applyBorder="1" applyAlignment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9" fillId="0" borderId="3" xfId="0" applyFont="1" applyFill="1" applyBorder="1" applyAlignment="1">
      <alignment vertical="center" wrapText="1"/>
    </xf>
    <xf numFmtId="14" fontId="7" fillId="0" borderId="3" xfId="0" applyNumberFormat="1" applyFont="1" applyFill="1" applyBorder="1" applyAlignment="1">
      <alignment horizontal="left" vertical="center" wrapText="1"/>
    </xf>
    <xf numFmtId="164" fontId="7" fillId="0" borderId="3" xfId="0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>
      <alignment horizontal="left" vertical="center"/>
    </xf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0" fontId="11" fillId="0" borderId="0" xfId="0" applyFont="1"/>
    <xf numFmtId="0" fontId="11" fillId="0" borderId="0" xfId="0" applyFont="1" applyBorder="1"/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2" borderId="1" xfId="0" applyFont="1" applyFill="1" applyBorder="1" applyAlignment="1">
      <alignment horizontal="right"/>
    </xf>
  </cellXfs>
  <cellStyles count="4">
    <cellStyle name="Millares" xfId="3" builtinId="3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457201</xdr:colOff>
      <xdr:row>0</xdr:row>
      <xdr:rowOff>0</xdr:rowOff>
    </xdr:from>
    <xdr:to>
      <xdr:col>4</xdr:col>
      <xdr:colOff>180976</xdr:colOff>
      <xdr:row>4</xdr:row>
      <xdr:rowOff>13342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101" y="0"/>
          <a:ext cx="1943100" cy="1346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1"/>
  <sheetViews>
    <sheetView showGridLines="0" tabSelected="1" topLeftCell="F70" zoomScaleNormal="100" zoomScaleSheetLayoutView="50" workbookViewId="0">
      <selection activeCell="F71" sqref="F71"/>
    </sheetView>
  </sheetViews>
  <sheetFormatPr baseColWidth="10" defaultRowHeight="26.25" x14ac:dyDescent="0.4"/>
  <cols>
    <col min="1" max="1" width="11.5703125" style="8" bestFit="1" customWidth="1"/>
    <col min="2" max="2" width="69.5703125" style="8" customWidth="1"/>
    <col min="3" max="3" width="66.85546875" style="8" customWidth="1"/>
    <col min="4" max="4" width="33.28515625" style="8" customWidth="1"/>
    <col min="5" max="5" width="24.42578125" style="8" customWidth="1"/>
    <col min="6" max="6" width="30.140625" style="8" customWidth="1"/>
    <col min="7" max="7" width="21.42578125" style="8" customWidth="1"/>
    <col min="8" max="8" width="29.7109375" style="8" customWidth="1"/>
    <col min="9" max="9" width="18.85546875" style="8" customWidth="1"/>
    <col min="10" max="10" width="36.42578125" style="8" customWidth="1"/>
    <col min="11" max="11" width="25.28515625" style="8" bestFit="1" customWidth="1"/>
    <col min="12" max="12" width="14.5703125" style="8" bestFit="1" customWidth="1"/>
    <col min="13" max="16384" width="11.42578125" style="8"/>
  </cols>
  <sheetData>
    <row r="1" spans="1:12" x14ac:dyDescent="0.4">
      <c r="B1" s="9"/>
      <c r="C1" s="9"/>
      <c r="D1" s="9"/>
      <c r="E1" s="9"/>
      <c r="F1" s="9"/>
      <c r="G1" s="9"/>
      <c r="H1" s="9"/>
      <c r="I1" s="9"/>
      <c r="J1" s="9"/>
    </row>
    <row r="2" spans="1:12" x14ac:dyDescent="0.4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2" x14ac:dyDescent="0.4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2" x14ac:dyDescent="0.4">
      <c r="A4" s="10"/>
      <c r="B4" s="10"/>
      <c r="C4" s="10"/>
      <c r="D4" s="10"/>
      <c r="E4" s="10"/>
      <c r="F4" s="10"/>
      <c r="G4" s="10"/>
      <c r="H4" s="10"/>
      <c r="I4" s="10"/>
      <c r="J4" s="10"/>
    </row>
    <row r="5" spans="1:12" x14ac:dyDescent="0.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2" x14ac:dyDescent="0.4">
      <c r="A6" s="49" t="s">
        <v>11</v>
      </c>
      <c r="B6" s="49"/>
      <c r="C6" s="49"/>
      <c r="D6" s="49"/>
      <c r="E6" s="49"/>
      <c r="F6" s="49"/>
      <c r="G6" s="49"/>
      <c r="H6" s="49"/>
      <c r="I6" s="49"/>
      <c r="J6" s="49"/>
    </row>
    <row r="7" spans="1:12" x14ac:dyDescent="0.4">
      <c r="A7" s="49" t="s">
        <v>16</v>
      </c>
      <c r="B7" s="49"/>
      <c r="C7" s="49"/>
      <c r="D7" s="49"/>
      <c r="E7" s="49"/>
      <c r="F7" s="49"/>
      <c r="G7" s="49"/>
      <c r="H7" s="49"/>
      <c r="I7" s="49"/>
      <c r="J7" s="49"/>
    </row>
    <row r="8" spans="1:12" x14ac:dyDescent="0.4">
      <c r="A8" s="49" t="s">
        <v>52</v>
      </c>
      <c r="B8" s="49"/>
      <c r="C8" s="49"/>
      <c r="D8" s="49"/>
      <c r="E8" s="49"/>
      <c r="F8" s="49"/>
      <c r="G8" s="49"/>
      <c r="H8" s="49"/>
      <c r="I8" s="49"/>
      <c r="J8" s="49"/>
    </row>
    <row r="9" spans="1:12" x14ac:dyDescent="0.4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</row>
    <row r="10" spans="1:12" ht="27" thickBot="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pans="1:12" ht="84.75" customHeight="1" thickBot="1" x14ac:dyDescent="0.45">
      <c r="A11" s="11" t="s">
        <v>17</v>
      </c>
      <c r="B11" s="11" t="s">
        <v>1</v>
      </c>
      <c r="C11" s="11" t="s">
        <v>2</v>
      </c>
      <c r="D11" s="12" t="s">
        <v>3</v>
      </c>
      <c r="E11" s="12" t="s">
        <v>4</v>
      </c>
      <c r="F11" s="12" t="s">
        <v>5</v>
      </c>
      <c r="G11" s="12" t="s">
        <v>22</v>
      </c>
      <c r="H11" s="12" t="s">
        <v>6</v>
      </c>
      <c r="I11" s="12" t="s">
        <v>7</v>
      </c>
      <c r="J11" s="12" t="s">
        <v>15</v>
      </c>
      <c r="L11" s="13"/>
    </row>
    <row r="12" spans="1:12" s="24" customFormat="1" ht="27" thickBot="1" x14ac:dyDescent="0.45">
      <c r="A12" s="14">
        <v>1</v>
      </c>
      <c r="B12" s="14" t="s">
        <v>23</v>
      </c>
      <c r="C12" s="15" t="s">
        <v>53</v>
      </c>
      <c r="D12" s="16" t="s">
        <v>54</v>
      </c>
      <c r="E12" s="17">
        <v>45287</v>
      </c>
      <c r="F12" s="18">
        <v>62265.06</v>
      </c>
      <c r="G12" s="19">
        <v>45323</v>
      </c>
      <c r="H12" s="20">
        <v>59626.71</v>
      </c>
      <c r="I12" s="20"/>
      <c r="J12" s="21" t="s">
        <v>175</v>
      </c>
      <c r="K12" s="22"/>
      <c r="L12" s="23"/>
    </row>
    <row r="13" spans="1:12" ht="27" thickBot="1" x14ac:dyDescent="0.45">
      <c r="A13" s="25">
        <v>2</v>
      </c>
      <c r="B13" s="14" t="s">
        <v>24</v>
      </c>
      <c r="C13" s="26" t="s">
        <v>55</v>
      </c>
      <c r="D13" s="27" t="s">
        <v>56</v>
      </c>
      <c r="E13" s="28">
        <v>45302</v>
      </c>
      <c r="F13" s="18">
        <v>205320</v>
      </c>
      <c r="G13" s="19">
        <v>45323</v>
      </c>
      <c r="H13" s="18">
        <v>196620</v>
      </c>
      <c r="I13" s="18"/>
      <c r="J13" s="21" t="s">
        <v>175</v>
      </c>
      <c r="K13" s="22"/>
      <c r="L13" s="13"/>
    </row>
    <row r="14" spans="1:12" ht="27" thickBot="1" x14ac:dyDescent="0.45">
      <c r="A14" s="25">
        <v>3</v>
      </c>
      <c r="B14" s="14" t="s">
        <v>25</v>
      </c>
      <c r="C14" s="26" t="s">
        <v>57</v>
      </c>
      <c r="D14" s="27" t="s">
        <v>58</v>
      </c>
      <c r="E14" s="28">
        <v>45287</v>
      </c>
      <c r="F14" s="18">
        <v>119984.76</v>
      </c>
      <c r="G14" s="19">
        <v>45323</v>
      </c>
      <c r="H14" s="18">
        <v>114900.66</v>
      </c>
      <c r="I14" s="18"/>
      <c r="J14" s="21" t="s">
        <v>175</v>
      </c>
      <c r="K14" s="22"/>
      <c r="L14" s="13"/>
    </row>
    <row r="15" spans="1:12" ht="27" thickBot="1" x14ac:dyDescent="0.45">
      <c r="A15" s="25">
        <v>4</v>
      </c>
      <c r="B15" s="14" t="s">
        <v>26</v>
      </c>
      <c r="C15" s="26" t="s">
        <v>59</v>
      </c>
      <c r="D15" s="27" t="s">
        <v>60</v>
      </c>
      <c r="E15" s="28">
        <v>45145</v>
      </c>
      <c r="F15" s="18">
        <v>5500</v>
      </c>
      <c r="G15" s="19">
        <v>45323</v>
      </c>
      <c r="H15" s="18">
        <v>5500</v>
      </c>
      <c r="I15" s="18"/>
      <c r="J15" s="21" t="s">
        <v>175</v>
      </c>
      <c r="K15" s="22"/>
      <c r="L15" s="13"/>
    </row>
    <row r="16" spans="1:12" s="24" customFormat="1" ht="51.75" thickBot="1" x14ac:dyDescent="0.45">
      <c r="A16" s="25">
        <v>5</v>
      </c>
      <c r="B16" s="14" t="s">
        <v>28</v>
      </c>
      <c r="C16" s="15" t="s">
        <v>61</v>
      </c>
      <c r="D16" s="16" t="s">
        <v>62</v>
      </c>
      <c r="E16" s="17">
        <v>45299</v>
      </c>
      <c r="F16" s="18">
        <v>366685</v>
      </c>
      <c r="G16" s="19">
        <v>45324</v>
      </c>
      <c r="H16" s="20">
        <v>351147.5</v>
      </c>
      <c r="I16" s="20"/>
      <c r="J16" s="21" t="s">
        <v>175</v>
      </c>
      <c r="K16" s="22"/>
      <c r="L16" s="23"/>
    </row>
    <row r="17" spans="1:12" ht="51.75" thickBot="1" x14ac:dyDescent="0.45">
      <c r="A17" s="14">
        <v>6</v>
      </c>
      <c r="B17" s="14" t="s">
        <v>27</v>
      </c>
      <c r="C17" s="26" t="s">
        <v>63</v>
      </c>
      <c r="D17" s="27" t="s">
        <v>64</v>
      </c>
      <c r="E17" s="28">
        <v>45292</v>
      </c>
      <c r="F17" s="18">
        <v>71950.5</v>
      </c>
      <c r="G17" s="19">
        <v>45324</v>
      </c>
      <c r="H17" s="18">
        <v>68901.75</v>
      </c>
      <c r="I17" s="18"/>
      <c r="J17" s="21" t="s">
        <v>175</v>
      </c>
      <c r="K17" s="22"/>
      <c r="L17" s="13"/>
    </row>
    <row r="18" spans="1:12" ht="51.75" thickBot="1" x14ac:dyDescent="0.45">
      <c r="A18" s="25">
        <v>7</v>
      </c>
      <c r="B18" s="14" t="s">
        <v>29</v>
      </c>
      <c r="C18" s="15" t="s">
        <v>65</v>
      </c>
      <c r="D18" s="27" t="s">
        <v>66</v>
      </c>
      <c r="E18" s="28">
        <v>45294</v>
      </c>
      <c r="F18" s="18">
        <v>29955.52</v>
      </c>
      <c r="G18" s="19">
        <v>45327</v>
      </c>
      <c r="H18" s="18">
        <v>28686.21</v>
      </c>
      <c r="I18" s="18"/>
      <c r="J18" s="21" t="s">
        <v>175</v>
      </c>
      <c r="K18" s="22"/>
      <c r="L18" s="13"/>
    </row>
    <row r="19" spans="1:12" ht="27" thickBot="1" x14ac:dyDescent="0.45">
      <c r="A19" s="25">
        <v>8</v>
      </c>
      <c r="B19" s="14" t="s">
        <v>30</v>
      </c>
      <c r="C19" s="26" t="s">
        <v>53</v>
      </c>
      <c r="D19" s="27" t="s">
        <v>67</v>
      </c>
      <c r="E19" s="28">
        <v>45294</v>
      </c>
      <c r="F19" s="18">
        <v>147500</v>
      </c>
      <c r="G19" s="19">
        <v>45302</v>
      </c>
      <c r="H19" s="29">
        <v>141250</v>
      </c>
      <c r="I19" s="18"/>
      <c r="J19" s="21" t="s">
        <v>175</v>
      </c>
      <c r="K19" s="22"/>
      <c r="L19" s="13"/>
    </row>
    <row r="20" spans="1:12" ht="51.75" thickBot="1" x14ac:dyDescent="0.45">
      <c r="A20" s="25">
        <v>9</v>
      </c>
      <c r="B20" s="14" t="s">
        <v>31</v>
      </c>
      <c r="C20" s="26" t="s">
        <v>68</v>
      </c>
      <c r="D20" s="27" t="s">
        <v>69</v>
      </c>
      <c r="E20" s="28">
        <v>45300</v>
      </c>
      <c r="F20" s="29">
        <v>50126.400000000001</v>
      </c>
      <c r="G20" s="30">
        <v>45327</v>
      </c>
      <c r="H20" s="29">
        <v>48002.400000000001</v>
      </c>
      <c r="I20" s="18"/>
      <c r="J20" s="21" t="s">
        <v>175</v>
      </c>
      <c r="K20" s="22"/>
      <c r="L20" s="13"/>
    </row>
    <row r="21" spans="1:12" ht="51.75" thickBot="1" x14ac:dyDescent="0.45">
      <c r="A21" s="25">
        <v>10</v>
      </c>
      <c r="B21" s="14" t="s">
        <v>32</v>
      </c>
      <c r="C21" s="26" t="s">
        <v>70</v>
      </c>
      <c r="D21" s="27" t="s">
        <v>71</v>
      </c>
      <c r="E21" s="28">
        <v>45307</v>
      </c>
      <c r="F21" s="29">
        <v>7386.8</v>
      </c>
      <c r="G21" s="30">
        <v>45327</v>
      </c>
      <c r="H21" s="29">
        <v>7073.8</v>
      </c>
      <c r="I21" s="18"/>
      <c r="J21" s="21" t="s">
        <v>175</v>
      </c>
      <c r="K21" s="22"/>
      <c r="L21" s="13"/>
    </row>
    <row r="22" spans="1:12" s="24" customFormat="1" ht="51.75" thickBot="1" x14ac:dyDescent="0.45">
      <c r="A22" s="14">
        <v>11</v>
      </c>
      <c r="B22" s="14" t="s">
        <v>72</v>
      </c>
      <c r="C22" s="15" t="s">
        <v>73</v>
      </c>
      <c r="D22" s="16" t="s">
        <v>74</v>
      </c>
      <c r="E22" s="17">
        <v>45299</v>
      </c>
      <c r="F22" s="31">
        <v>294497.90999999997</v>
      </c>
      <c r="G22" s="30">
        <v>45327</v>
      </c>
      <c r="H22" s="31">
        <v>282019.19</v>
      </c>
      <c r="I22" s="20"/>
      <c r="J22" s="21" t="s">
        <v>175</v>
      </c>
      <c r="K22" s="22"/>
      <c r="L22" s="23"/>
    </row>
    <row r="23" spans="1:12" ht="51.75" thickBot="1" x14ac:dyDescent="0.45">
      <c r="A23" s="25">
        <v>12</v>
      </c>
      <c r="B23" s="14" t="s">
        <v>33</v>
      </c>
      <c r="C23" s="15" t="s">
        <v>75</v>
      </c>
      <c r="D23" s="16" t="s">
        <v>76</v>
      </c>
      <c r="E23" s="17" t="s">
        <v>77</v>
      </c>
      <c r="F23" s="31">
        <v>3874.84</v>
      </c>
      <c r="G23" s="19">
        <v>45330</v>
      </c>
      <c r="H23" s="31">
        <v>3710.64</v>
      </c>
      <c r="I23" s="18"/>
      <c r="J23" s="21" t="s">
        <v>175</v>
      </c>
      <c r="K23" s="22"/>
      <c r="L23" s="13"/>
    </row>
    <row r="24" spans="1:12" s="24" customFormat="1" ht="51.75" thickBot="1" x14ac:dyDescent="0.45">
      <c r="A24" s="25">
        <v>13</v>
      </c>
      <c r="B24" s="14" t="s">
        <v>34</v>
      </c>
      <c r="C24" s="15" t="s">
        <v>78</v>
      </c>
      <c r="D24" s="16" t="s">
        <v>79</v>
      </c>
      <c r="E24" s="17">
        <v>45294</v>
      </c>
      <c r="F24" s="31">
        <v>10030</v>
      </c>
      <c r="G24" s="19">
        <v>45327</v>
      </c>
      <c r="H24" s="31">
        <v>9605</v>
      </c>
      <c r="I24" s="20"/>
      <c r="J24" s="21" t="s">
        <v>175</v>
      </c>
      <c r="K24" s="22"/>
      <c r="L24" s="23"/>
    </row>
    <row r="25" spans="1:12" s="24" customFormat="1" ht="51.75" thickBot="1" x14ac:dyDescent="0.45">
      <c r="A25" s="25">
        <v>14</v>
      </c>
      <c r="B25" s="14" t="s">
        <v>35</v>
      </c>
      <c r="C25" s="15" t="s">
        <v>80</v>
      </c>
      <c r="D25" s="16" t="s">
        <v>81</v>
      </c>
      <c r="E25" s="17">
        <v>45271</v>
      </c>
      <c r="F25" s="31">
        <v>444588.6</v>
      </c>
      <c r="G25" s="19">
        <v>45327</v>
      </c>
      <c r="H25" s="31">
        <v>425750.1</v>
      </c>
      <c r="I25" s="20"/>
      <c r="J25" s="21" t="s">
        <v>175</v>
      </c>
      <c r="K25" s="22"/>
      <c r="L25" s="23"/>
    </row>
    <row r="26" spans="1:12" s="24" customFormat="1" ht="51.75" thickBot="1" x14ac:dyDescent="0.45">
      <c r="A26" s="25">
        <v>15</v>
      </c>
      <c r="B26" s="14" t="s">
        <v>36</v>
      </c>
      <c r="C26" s="15" t="s">
        <v>82</v>
      </c>
      <c r="D26" s="16" t="s">
        <v>83</v>
      </c>
      <c r="E26" s="17">
        <v>45323</v>
      </c>
      <c r="F26" s="31">
        <v>3568316.97</v>
      </c>
      <c r="G26" s="19">
        <v>45328</v>
      </c>
      <c r="H26" s="31">
        <v>3389901.12</v>
      </c>
      <c r="I26" s="20"/>
      <c r="J26" s="21" t="s">
        <v>175</v>
      </c>
      <c r="K26" s="22"/>
      <c r="L26" s="23"/>
    </row>
    <row r="27" spans="1:12" s="24" customFormat="1" ht="27" thickBot="1" x14ac:dyDescent="0.45">
      <c r="A27" s="14">
        <v>16</v>
      </c>
      <c r="B27" s="14" t="s">
        <v>37</v>
      </c>
      <c r="C27" s="15" t="s">
        <v>84</v>
      </c>
      <c r="D27" s="16" t="s">
        <v>85</v>
      </c>
      <c r="E27" s="17">
        <v>45317</v>
      </c>
      <c r="F27" s="31">
        <v>175140.72</v>
      </c>
      <c r="G27" s="19">
        <v>45328</v>
      </c>
      <c r="H27" s="31">
        <v>168404.54</v>
      </c>
      <c r="I27" s="20"/>
      <c r="J27" s="21" t="s">
        <v>175</v>
      </c>
      <c r="K27" s="22"/>
      <c r="L27" s="23"/>
    </row>
    <row r="28" spans="1:12" s="24" customFormat="1" ht="51.75" thickBot="1" x14ac:dyDescent="0.45">
      <c r="A28" s="25">
        <v>17</v>
      </c>
      <c r="B28" s="14" t="s">
        <v>38</v>
      </c>
      <c r="C28" s="15" t="s">
        <v>65</v>
      </c>
      <c r="D28" s="16" t="s">
        <v>86</v>
      </c>
      <c r="E28" s="17">
        <v>45302</v>
      </c>
      <c r="F28" s="31">
        <v>69917.63</v>
      </c>
      <c r="G28" s="19">
        <v>45329</v>
      </c>
      <c r="H28" s="31">
        <v>66955.02</v>
      </c>
      <c r="I28" s="20"/>
      <c r="J28" s="21" t="s">
        <v>175</v>
      </c>
      <c r="K28" s="22"/>
      <c r="L28" s="23"/>
    </row>
    <row r="29" spans="1:12" s="24" customFormat="1" ht="51.75" thickBot="1" x14ac:dyDescent="0.45">
      <c r="A29" s="25">
        <v>18</v>
      </c>
      <c r="B29" s="14" t="s">
        <v>39</v>
      </c>
      <c r="C29" s="15" t="s">
        <v>87</v>
      </c>
      <c r="D29" s="16" t="s">
        <v>88</v>
      </c>
      <c r="E29" s="17">
        <v>45296</v>
      </c>
      <c r="F29" s="31">
        <v>20250</v>
      </c>
      <c r="G29" s="19">
        <v>45329</v>
      </c>
      <c r="H29" s="31">
        <v>19237.5</v>
      </c>
      <c r="I29" s="20"/>
      <c r="J29" s="21" t="s">
        <v>175</v>
      </c>
      <c r="K29" s="22"/>
      <c r="L29" s="23"/>
    </row>
    <row r="30" spans="1:12" s="24" customFormat="1" ht="27" thickBot="1" x14ac:dyDescent="0.45">
      <c r="A30" s="25">
        <v>19</v>
      </c>
      <c r="B30" s="14" t="s">
        <v>40</v>
      </c>
      <c r="C30" s="15" t="s">
        <v>89</v>
      </c>
      <c r="D30" s="16" t="s">
        <v>90</v>
      </c>
      <c r="E30" s="17">
        <v>45296</v>
      </c>
      <c r="F30" s="31">
        <v>16000.75</v>
      </c>
      <c r="G30" s="19">
        <v>45329</v>
      </c>
      <c r="H30" s="31">
        <v>15322.75</v>
      </c>
      <c r="I30" s="20"/>
      <c r="J30" s="21" t="s">
        <v>175</v>
      </c>
      <c r="K30" s="22"/>
      <c r="L30" s="23"/>
    </row>
    <row r="31" spans="1:12" s="24" customFormat="1" ht="51.75" thickBot="1" x14ac:dyDescent="0.45">
      <c r="A31" s="25">
        <v>20</v>
      </c>
      <c r="B31" s="14" t="s">
        <v>93</v>
      </c>
      <c r="C31" s="15" t="s">
        <v>92</v>
      </c>
      <c r="D31" s="16" t="s">
        <v>91</v>
      </c>
      <c r="E31" s="17">
        <v>45318</v>
      </c>
      <c r="F31" s="31">
        <v>230191.48</v>
      </c>
      <c r="G31" s="19">
        <v>45331</v>
      </c>
      <c r="H31" s="31">
        <v>230191.48</v>
      </c>
      <c r="I31" s="20"/>
      <c r="J31" s="21" t="s">
        <v>175</v>
      </c>
      <c r="K31" s="22"/>
      <c r="L31" s="23"/>
    </row>
    <row r="32" spans="1:12" s="24" customFormat="1" ht="51.75" thickBot="1" x14ac:dyDescent="0.45">
      <c r="A32" s="14">
        <v>21</v>
      </c>
      <c r="B32" s="14" t="s">
        <v>93</v>
      </c>
      <c r="C32" s="15" t="s">
        <v>94</v>
      </c>
      <c r="D32" s="16" t="s">
        <v>95</v>
      </c>
      <c r="E32" s="17">
        <v>45318</v>
      </c>
      <c r="F32" s="31">
        <v>16328</v>
      </c>
      <c r="G32" s="19">
        <v>45331</v>
      </c>
      <c r="H32" s="31">
        <v>16328</v>
      </c>
      <c r="I32" s="20"/>
      <c r="J32" s="21" t="s">
        <v>175</v>
      </c>
      <c r="K32" s="22"/>
      <c r="L32" s="23"/>
    </row>
    <row r="33" spans="1:12" s="24" customFormat="1" ht="51.75" thickBot="1" x14ac:dyDescent="0.45">
      <c r="A33" s="25">
        <v>22</v>
      </c>
      <c r="B33" s="14" t="s">
        <v>93</v>
      </c>
      <c r="C33" s="15" t="s">
        <v>96</v>
      </c>
      <c r="D33" s="16" t="s">
        <v>97</v>
      </c>
      <c r="E33" s="17">
        <v>45318</v>
      </c>
      <c r="F33" s="31">
        <v>215708.27</v>
      </c>
      <c r="G33" s="19">
        <v>45331</v>
      </c>
      <c r="H33" s="31">
        <v>215708.27</v>
      </c>
      <c r="I33" s="20"/>
      <c r="J33" s="21" t="s">
        <v>175</v>
      </c>
      <c r="K33" s="22"/>
      <c r="L33" s="23"/>
    </row>
    <row r="34" spans="1:12" s="24" customFormat="1" ht="27" thickBot="1" x14ac:dyDescent="0.45">
      <c r="A34" s="25">
        <v>23</v>
      </c>
      <c r="B34" s="14" t="s">
        <v>41</v>
      </c>
      <c r="C34" s="15" t="s">
        <v>98</v>
      </c>
      <c r="D34" s="16" t="s">
        <v>99</v>
      </c>
      <c r="E34" s="17">
        <v>45308</v>
      </c>
      <c r="F34" s="31">
        <v>118000</v>
      </c>
      <c r="G34" s="19">
        <v>45331</v>
      </c>
      <c r="H34" s="31">
        <v>90000</v>
      </c>
      <c r="I34" s="20"/>
      <c r="J34" s="21" t="s">
        <v>175</v>
      </c>
      <c r="K34" s="22"/>
      <c r="L34" s="23"/>
    </row>
    <row r="35" spans="1:12" s="24" customFormat="1" ht="51.75" thickBot="1" x14ac:dyDescent="0.45">
      <c r="A35" s="25">
        <v>24</v>
      </c>
      <c r="B35" s="14" t="s">
        <v>42</v>
      </c>
      <c r="C35" s="15" t="s">
        <v>100</v>
      </c>
      <c r="D35" s="16" t="s">
        <v>101</v>
      </c>
      <c r="E35" s="17">
        <v>45309</v>
      </c>
      <c r="F35" s="31">
        <v>1500000</v>
      </c>
      <c r="G35" s="19">
        <v>45331</v>
      </c>
      <c r="H35" s="31">
        <v>1494164.94</v>
      </c>
      <c r="I35" s="20"/>
      <c r="J35" s="21" t="s">
        <v>175</v>
      </c>
      <c r="K35" s="22"/>
      <c r="L35" s="23"/>
    </row>
    <row r="36" spans="1:12" s="24" customFormat="1" ht="51.75" thickBot="1" x14ac:dyDescent="0.45">
      <c r="A36" s="25">
        <v>25</v>
      </c>
      <c r="B36" s="14" t="s">
        <v>43</v>
      </c>
      <c r="C36" s="15" t="s">
        <v>102</v>
      </c>
      <c r="D36" s="16" t="s">
        <v>103</v>
      </c>
      <c r="E36" s="17">
        <v>45310</v>
      </c>
      <c r="F36" s="31">
        <v>59000</v>
      </c>
      <c r="G36" s="19">
        <v>45331</v>
      </c>
      <c r="H36" s="31">
        <v>56500</v>
      </c>
      <c r="I36" s="20"/>
      <c r="J36" s="21" t="s">
        <v>175</v>
      </c>
      <c r="K36" s="22"/>
      <c r="L36" s="23"/>
    </row>
    <row r="37" spans="1:12" s="24" customFormat="1" ht="51.75" thickBot="1" x14ac:dyDescent="0.45">
      <c r="A37" s="14">
        <v>26</v>
      </c>
      <c r="B37" s="14" t="s">
        <v>44</v>
      </c>
      <c r="C37" s="15" t="s">
        <v>118</v>
      </c>
      <c r="D37" s="16" t="s">
        <v>119</v>
      </c>
      <c r="E37" s="17">
        <v>45308</v>
      </c>
      <c r="F37" s="31">
        <v>30887.68</v>
      </c>
      <c r="G37" s="19">
        <v>45335</v>
      </c>
      <c r="H37" s="31">
        <v>29578.880000000001</v>
      </c>
      <c r="I37" s="20"/>
      <c r="J37" s="21" t="s">
        <v>175</v>
      </c>
      <c r="K37" s="22"/>
      <c r="L37" s="23"/>
    </row>
    <row r="38" spans="1:12" s="24" customFormat="1" ht="27" thickBot="1" x14ac:dyDescent="0.45">
      <c r="A38" s="25">
        <v>27</v>
      </c>
      <c r="B38" s="14" t="s">
        <v>45</v>
      </c>
      <c r="C38" s="15" t="s">
        <v>98</v>
      </c>
      <c r="D38" s="16" t="s">
        <v>128</v>
      </c>
      <c r="E38" s="17">
        <v>45328</v>
      </c>
      <c r="F38" s="31">
        <v>4500</v>
      </c>
      <c r="G38" s="19">
        <v>45336</v>
      </c>
      <c r="H38" s="31">
        <v>4050</v>
      </c>
      <c r="I38" s="20"/>
      <c r="J38" s="21" t="s">
        <v>175</v>
      </c>
      <c r="K38" s="22"/>
      <c r="L38" s="23"/>
    </row>
    <row r="39" spans="1:12" s="24" customFormat="1" ht="51.75" thickBot="1" x14ac:dyDescent="0.45">
      <c r="A39" s="25">
        <v>28</v>
      </c>
      <c r="B39" s="14" t="s">
        <v>28</v>
      </c>
      <c r="C39" s="15" t="s">
        <v>134</v>
      </c>
      <c r="D39" s="16" t="s">
        <v>135</v>
      </c>
      <c r="E39" s="17">
        <v>45309</v>
      </c>
      <c r="F39" s="31">
        <v>231994.66</v>
      </c>
      <c r="G39" s="19">
        <v>45336</v>
      </c>
      <c r="H39" s="31">
        <v>222164.37</v>
      </c>
      <c r="I39" s="20"/>
      <c r="J39" s="21" t="s">
        <v>175</v>
      </c>
      <c r="K39" s="22"/>
      <c r="L39" s="23"/>
    </row>
    <row r="40" spans="1:12" s="24" customFormat="1" ht="51.75" thickBot="1" x14ac:dyDescent="0.45">
      <c r="A40" s="25">
        <v>29</v>
      </c>
      <c r="B40" s="14" t="s">
        <v>129</v>
      </c>
      <c r="C40" s="15" t="s">
        <v>130</v>
      </c>
      <c r="D40" s="16" t="s">
        <v>131</v>
      </c>
      <c r="E40" s="17">
        <v>45316</v>
      </c>
      <c r="F40" s="20">
        <v>5310</v>
      </c>
      <c r="G40" s="19">
        <v>45336</v>
      </c>
      <c r="H40" s="20">
        <v>5085</v>
      </c>
      <c r="I40" s="20"/>
      <c r="J40" s="21" t="s">
        <v>175</v>
      </c>
      <c r="K40" s="22"/>
      <c r="L40" s="23"/>
    </row>
    <row r="41" spans="1:12" s="24" customFormat="1" ht="77.25" thickBot="1" x14ac:dyDescent="0.45">
      <c r="A41" s="25">
        <v>30</v>
      </c>
      <c r="B41" s="14" t="s">
        <v>46</v>
      </c>
      <c r="C41" s="15" t="s">
        <v>126</v>
      </c>
      <c r="D41" s="16" t="s">
        <v>127</v>
      </c>
      <c r="E41" s="17">
        <v>45314</v>
      </c>
      <c r="F41" s="20">
        <v>70800</v>
      </c>
      <c r="G41" s="19">
        <v>45336</v>
      </c>
      <c r="H41" s="20">
        <v>67800</v>
      </c>
      <c r="I41" s="31"/>
      <c r="J41" s="21" t="s">
        <v>175</v>
      </c>
      <c r="K41" s="22"/>
      <c r="L41" s="23"/>
    </row>
    <row r="42" spans="1:12" s="24" customFormat="1" ht="77.25" thickBot="1" x14ac:dyDescent="0.45">
      <c r="A42" s="14">
        <v>31</v>
      </c>
      <c r="B42" s="14" t="s">
        <v>47</v>
      </c>
      <c r="C42" s="15" t="s">
        <v>112</v>
      </c>
      <c r="D42" s="16" t="s">
        <v>148</v>
      </c>
      <c r="E42" s="17">
        <v>45342</v>
      </c>
      <c r="F42" s="31">
        <v>20000</v>
      </c>
      <c r="G42" s="32">
        <v>45336</v>
      </c>
      <c r="H42" s="31">
        <v>20000</v>
      </c>
      <c r="I42" s="20"/>
      <c r="J42" s="21" t="s">
        <v>175</v>
      </c>
      <c r="K42" s="22"/>
      <c r="L42" s="23"/>
    </row>
    <row r="43" spans="1:12" s="24" customFormat="1" ht="51.75" thickBot="1" x14ac:dyDescent="0.45">
      <c r="A43" s="25">
        <v>32</v>
      </c>
      <c r="B43" s="14" t="s">
        <v>48</v>
      </c>
      <c r="C43" s="15" t="s">
        <v>132</v>
      </c>
      <c r="D43" s="16" t="s">
        <v>133</v>
      </c>
      <c r="E43" s="17">
        <v>45308</v>
      </c>
      <c r="F43" s="31">
        <v>14700</v>
      </c>
      <c r="G43" s="32">
        <v>45336</v>
      </c>
      <c r="H43" s="31">
        <v>14077.12</v>
      </c>
      <c r="I43" s="20"/>
      <c r="J43" s="21" t="s">
        <v>175</v>
      </c>
      <c r="K43" s="22"/>
      <c r="L43" s="23"/>
    </row>
    <row r="44" spans="1:12" s="24" customFormat="1" ht="51.75" thickBot="1" x14ac:dyDescent="0.45">
      <c r="A44" s="25">
        <v>33</v>
      </c>
      <c r="B44" s="14" t="s">
        <v>49</v>
      </c>
      <c r="C44" s="15" t="s">
        <v>107</v>
      </c>
      <c r="D44" s="16" t="s">
        <v>108</v>
      </c>
      <c r="E44" s="17">
        <v>45323</v>
      </c>
      <c r="F44" s="31">
        <v>868387.95</v>
      </c>
      <c r="G44" s="19">
        <v>45336</v>
      </c>
      <c r="H44" s="31">
        <v>831591.85</v>
      </c>
      <c r="I44" s="20"/>
      <c r="J44" s="21" t="s">
        <v>175</v>
      </c>
      <c r="K44" s="22"/>
      <c r="L44" s="23"/>
    </row>
    <row r="45" spans="1:12" s="24" customFormat="1" ht="51.75" thickBot="1" x14ac:dyDescent="0.45">
      <c r="A45" s="25">
        <v>34</v>
      </c>
      <c r="B45" s="14" t="s">
        <v>50</v>
      </c>
      <c r="C45" s="15" t="s">
        <v>136</v>
      </c>
      <c r="D45" s="16" t="s">
        <v>137</v>
      </c>
      <c r="E45" s="17">
        <v>45335</v>
      </c>
      <c r="F45" s="31">
        <v>9912</v>
      </c>
      <c r="G45" s="19">
        <v>45336</v>
      </c>
      <c r="H45" s="31">
        <v>9492</v>
      </c>
      <c r="I45" s="20"/>
      <c r="J45" s="21" t="s">
        <v>175</v>
      </c>
      <c r="K45" s="22"/>
      <c r="L45" s="23"/>
    </row>
    <row r="46" spans="1:12" s="24" customFormat="1" ht="51.75" thickBot="1" x14ac:dyDescent="0.45">
      <c r="A46" s="25">
        <v>35</v>
      </c>
      <c r="B46" s="14" t="s">
        <v>51</v>
      </c>
      <c r="C46" s="15" t="s">
        <v>104</v>
      </c>
      <c r="D46" s="16" t="s">
        <v>105</v>
      </c>
      <c r="E46" s="17">
        <v>45301</v>
      </c>
      <c r="F46" s="31">
        <v>261339.18</v>
      </c>
      <c r="G46" s="19">
        <v>45337</v>
      </c>
      <c r="H46" s="31">
        <v>250265.48</v>
      </c>
      <c r="I46" s="20"/>
      <c r="J46" s="21" t="s">
        <v>175</v>
      </c>
      <c r="K46" s="22"/>
      <c r="L46" s="23"/>
    </row>
    <row r="47" spans="1:12" s="24" customFormat="1" ht="77.25" thickBot="1" x14ac:dyDescent="0.45">
      <c r="A47" s="14">
        <v>36</v>
      </c>
      <c r="B47" s="14" t="s">
        <v>155</v>
      </c>
      <c r="C47" s="33" t="s">
        <v>113</v>
      </c>
      <c r="D47" s="34" t="s">
        <v>114</v>
      </c>
      <c r="E47" s="35">
        <v>45331</v>
      </c>
      <c r="F47" s="31">
        <v>7841.02</v>
      </c>
      <c r="G47" s="19">
        <v>45338</v>
      </c>
      <c r="H47" s="31">
        <v>7841.02</v>
      </c>
      <c r="I47" s="20"/>
      <c r="J47" s="21" t="s">
        <v>175</v>
      </c>
      <c r="K47" s="22"/>
      <c r="L47" s="23"/>
    </row>
    <row r="48" spans="1:12" s="24" customFormat="1" ht="51.75" thickBot="1" x14ac:dyDescent="0.45">
      <c r="A48" s="25">
        <v>37</v>
      </c>
      <c r="B48" s="36" t="s">
        <v>109</v>
      </c>
      <c r="C48" s="33" t="s">
        <v>110</v>
      </c>
      <c r="D48" s="34" t="s">
        <v>111</v>
      </c>
      <c r="E48" s="35">
        <v>45317</v>
      </c>
      <c r="F48" s="31">
        <v>11500</v>
      </c>
      <c r="G48" s="19">
        <v>45338</v>
      </c>
      <c r="H48" s="31">
        <v>11500</v>
      </c>
      <c r="I48" s="20"/>
      <c r="J48" s="21" t="s">
        <v>175</v>
      </c>
      <c r="K48" s="22"/>
      <c r="L48" s="23"/>
    </row>
    <row r="49" spans="1:12" s="24" customFormat="1" ht="102.75" thickBot="1" x14ac:dyDescent="0.45">
      <c r="A49" s="25">
        <v>38</v>
      </c>
      <c r="B49" s="36" t="s">
        <v>115</v>
      </c>
      <c r="C49" s="33" t="s">
        <v>116</v>
      </c>
      <c r="D49" s="34" t="s">
        <v>117</v>
      </c>
      <c r="E49" s="35">
        <v>45323</v>
      </c>
      <c r="F49" s="31">
        <v>24880</v>
      </c>
      <c r="G49" s="19">
        <v>45338</v>
      </c>
      <c r="H49" s="31">
        <v>24880</v>
      </c>
      <c r="I49" s="20"/>
      <c r="J49" s="21" t="s">
        <v>175</v>
      </c>
      <c r="K49" s="22"/>
      <c r="L49" s="23"/>
    </row>
    <row r="50" spans="1:12" s="24" customFormat="1" ht="77.25" thickBot="1" x14ac:dyDescent="0.45">
      <c r="A50" s="25">
        <v>39</v>
      </c>
      <c r="B50" s="36" t="s">
        <v>192</v>
      </c>
      <c r="C50" s="33" t="s">
        <v>125</v>
      </c>
      <c r="D50" s="34" t="s">
        <v>124</v>
      </c>
      <c r="E50" s="35">
        <v>45321</v>
      </c>
      <c r="F50" s="31">
        <v>188800</v>
      </c>
      <c r="G50" s="19">
        <v>45321</v>
      </c>
      <c r="H50" s="31">
        <v>172160</v>
      </c>
      <c r="I50" s="20"/>
      <c r="J50" s="21" t="s">
        <v>175</v>
      </c>
      <c r="K50" s="22"/>
      <c r="L50" s="23"/>
    </row>
    <row r="51" spans="1:12" s="24" customFormat="1" ht="51.75" thickBot="1" x14ac:dyDescent="0.45">
      <c r="A51" s="25">
        <v>40</v>
      </c>
      <c r="B51" s="36" t="s">
        <v>120</v>
      </c>
      <c r="C51" s="33" t="s">
        <v>121</v>
      </c>
      <c r="D51" s="34" t="s">
        <v>122</v>
      </c>
      <c r="E51" s="35">
        <v>45316</v>
      </c>
      <c r="F51" s="31">
        <v>70092</v>
      </c>
      <c r="G51" s="19">
        <v>45338</v>
      </c>
      <c r="H51" s="31">
        <v>67122</v>
      </c>
      <c r="I51" s="31"/>
      <c r="J51" s="21" t="s">
        <v>175</v>
      </c>
      <c r="K51" s="37"/>
      <c r="L51" s="23"/>
    </row>
    <row r="52" spans="1:12" s="24" customFormat="1" ht="27" thickBot="1" x14ac:dyDescent="0.45">
      <c r="A52" s="14">
        <v>41</v>
      </c>
      <c r="B52" s="36" t="s">
        <v>138</v>
      </c>
      <c r="C52" s="33" t="s">
        <v>98</v>
      </c>
      <c r="D52" s="34" t="s">
        <v>169</v>
      </c>
      <c r="E52" s="35">
        <v>45337</v>
      </c>
      <c r="F52" s="31">
        <v>9000</v>
      </c>
      <c r="G52" s="19">
        <v>45341</v>
      </c>
      <c r="H52" s="31">
        <v>8100</v>
      </c>
      <c r="I52" s="31"/>
      <c r="J52" s="21" t="s">
        <v>175</v>
      </c>
      <c r="K52" s="37"/>
      <c r="L52" s="23"/>
    </row>
    <row r="53" spans="1:12" s="24" customFormat="1" ht="51.75" thickBot="1" x14ac:dyDescent="0.45">
      <c r="A53" s="25">
        <v>42</v>
      </c>
      <c r="B53" s="36" t="s">
        <v>139</v>
      </c>
      <c r="C53" s="33" t="s">
        <v>167</v>
      </c>
      <c r="D53" s="34" t="s">
        <v>168</v>
      </c>
      <c r="E53" s="35">
        <v>45336</v>
      </c>
      <c r="F53" s="31">
        <v>8000</v>
      </c>
      <c r="G53" s="19">
        <v>45341</v>
      </c>
      <c r="H53" s="31">
        <v>7840</v>
      </c>
      <c r="I53" s="31"/>
      <c r="J53" s="21" t="s">
        <v>175</v>
      </c>
      <c r="K53" s="37"/>
      <c r="L53" s="23"/>
    </row>
    <row r="54" spans="1:12" s="24" customFormat="1" ht="77.25" thickBot="1" x14ac:dyDescent="0.45">
      <c r="A54" s="25">
        <v>43</v>
      </c>
      <c r="B54" s="36" t="s">
        <v>140</v>
      </c>
      <c r="C54" s="33" t="s">
        <v>165</v>
      </c>
      <c r="D54" s="34" t="s">
        <v>166</v>
      </c>
      <c r="E54" s="35">
        <v>45310</v>
      </c>
      <c r="F54" s="31">
        <v>114569.72</v>
      </c>
      <c r="G54" s="19">
        <v>45341</v>
      </c>
      <c r="H54" s="31">
        <v>108841.23</v>
      </c>
      <c r="I54" s="31"/>
      <c r="J54" s="21" t="s">
        <v>175</v>
      </c>
      <c r="K54" s="37"/>
      <c r="L54" s="23"/>
    </row>
    <row r="55" spans="1:12" s="24" customFormat="1" ht="51.75" thickBot="1" x14ac:dyDescent="0.45">
      <c r="A55" s="25">
        <v>44</v>
      </c>
      <c r="B55" s="36" t="s">
        <v>162</v>
      </c>
      <c r="C55" s="33" t="s">
        <v>163</v>
      </c>
      <c r="D55" s="34" t="s">
        <v>161</v>
      </c>
      <c r="E55" s="35">
        <v>45315</v>
      </c>
      <c r="F55" s="31">
        <v>694689.6</v>
      </c>
      <c r="G55" s="19">
        <v>45341</v>
      </c>
      <c r="H55" s="31">
        <v>665253.6</v>
      </c>
      <c r="I55" s="31"/>
      <c r="J55" s="21" t="s">
        <v>175</v>
      </c>
      <c r="K55" s="37"/>
      <c r="L55" s="23"/>
    </row>
    <row r="56" spans="1:12" s="24" customFormat="1" ht="51.75" thickBot="1" x14ac:dyDescent="0.45">
      <c r="A56" s="25">
        <v>45</v>
      </c>
      <c r="B56" s="36" t="s">
        <v>162</v>
      </c>
      <c r="C56" s="33" t="s">
        <v>163</v>
      </c>
      <c r="D56" s="34" t="s">
        <v>164</v>
      </c>
      <c r="E56" s="35">
        <v>45315</v>
      </c>
      <c r="F56" s="31">
        <v>23364</v>
      </c>
      <c r="G56" s="19">
        <v>45341</v>
      </c>
      <c r="H56" s="31">
        <v>22374</v>
      </c>
      <c r="I56" s="31"/>
      <c r="J56" s="21" t="s">
        <v>175</v>
      </c>
      <c r="K56" s="37"/>
      <c r="L56" s="23"/>
    </row>
    <row r="57" spans="1:12" s="24" customFormat="1" ht="27" thickBot="1" x14ac:dyDescent="0.45">
      <c r="A57" s="14">
        <v>46</v>
      </c>
      <c r="B57" s="36" t="s">
        <v>159</v>
      </c>
      <c r="C57" s="33" t="s">
        <v>98</v>
      </c>
      <c r="D57" s="34" t="s">
        <v>160</v>
      </c>
      <c r="E57" s="35">
        <v>45331</v>
      </c>
      <c r="F57" s="31">
        <v>50000</v>
      </c>
      <c r="G57" s="19">
        <v>45342</v>
      </c>
      <c r="H57" s="31">
        <v>45000</v>
      </c>
      <c r="I57" s="31"/>
      <c r="J57" s="21" t="s">
        <v>175</v>
      </c>
      <c r="K57" s="37"/>
      <c r="L57" s="23"/>
    </row>
    <row r="58" spans="1:12" s="24" customFormat="1" ht="51.75" thickBot="1" x14ac:dyDescent="0.45">
      <c r="A58" s="25">
        <v>47</v>
      </c>
      <c r="B58" s="36" t="s">
        <v>180</v>
      </c>
      <c r="C58" s="33" t="s">
        <v>98</v>
      </c>
      <c r="D58" s="34" t="s">
        <v>188</v>
      </c>
      <c r="E58" s="35">
        <v>45341</v>
      </c>
      <c r="F58" s="31">
        <v>168750</v>
      </c>
      <c r="G58" s="19">
        <v>45343</v>
      </c>
      <c r="H58" s="31">
        <v>151875</v>
      </c>
      <c r="I58" s="31"/>
      <c r="J58" s="21" t="s">
        <v>175</v>
      </c>
      <c r="K58" s="37"/>
      <c r="L58" s="23"/>
    </row>
    <row r="59" spans="1:12" s="24" customFormat="1" ht="128.25" thickBot="1" x14ac:dyDescent="0.45">
      <c r="A59" s="25">
        <v>48</v>
      </c>
      <c r="B59" s="36" t="s">
        <v>172</v>
      </c>
      <c r="C59" s="33" t="s">
        <v>173</v>
      </c>
      <c r="D59" s="34"/>
      <c r="E59" s="35">
        <v>45330</v>
      </c>
      <c r="F59" s="31">
        <v>167500</v>
      </c>
      <c r="G59" s="19">
        <v>45343</v>
      </c>
      <c r="H59" s="31">
        <v>150750</v>
      </c>
      <c r="I59" s="31"/>
      <c r="J59" s="21" t="s">
        <v>175</v>
      </c>
      <c r="K59" s="37"/>
      <c r="L59" s="23"/>
    </row>
    <row r="60" spans="1:12" s="24" customFormat="1" ht="128.25" thickBot="1" x14ac:dyDescent="0.45">
      <c r="A60" s="25">
        <v>49</v>
      </c>
      <c r="B60" s="36" t="s">
        <v>172</v>
      </c>
      <c r="C60" s="33" t="s">
        <v>174</v>
      </c>
      <c r="D60" s="34"/>
      <c r="E60" s="35">
        <v>45330</v>
      </c>
      <c r="F60" s="31">
        <v>134000</v>
      </c>
      <c r="G60" s="19">
        <v>45343</v>
      </c>
      <c r="H60" s="31">
        <v>120600</v>
      </c>
      <c r="I60" s="31"/>
      <c r="J60" s="21" t="s">
        <v>175</v>
      </c>
      <c r="K60" s="37"/>
      <c r="L60" s="23"/>
    </row>
    <row r="61" spans="1:12" s="24" customFormat="1" ht="102.75" thickBot="1" x14ac:dyDescent="0.45">
      <c r="A61" s="25">
        <v>50</v>
      </c>
      <c r="B61" s="36" t="s">
        <v>141</v>
      </c>
      <c r="C61" s="33" t="s">
        <v>106</v>
      </c>
      <c r="D61" s="34"/>
      <c r="E61" s="35">
        <v>45336</v>
      </c>
      <c r="F61" s="31">
        <v>3341250</v>
      </c>
      <c r="G61" s="19">
        <v>45315</v>
      </c>
      <c r="H61" s="31">
        <v>3341250</v>
      </c>
      <c r="I61" s="31"/>
      <c r="J61" s="21" t="s">
        <v>175</v>
      </c>
      <c r="K61" s="37"/>
      <c r="L61" s="23"/>
    </row>
    <row r="62" spans="1:12" s="24" customFormat="1" ht="77.25" thickBot="1" x14ac:dyDescent="0.45">
      <c r="A62" s="14">
        <v>51</v>
      </c>
      <c r="B62" s="36" t="s">
        <v>156</v>
      </c>
      <c r="C62" s="33" t="s">
        <v>157</v>
      </c>
      <c r="D62" s="34" t="s">
        <v>158</v>
      </c>
      <c r="E62" s="35">
        <v>45335</v>
      </c>
      <c r="F62" s="31">
        <v>39648</v>
      </c>
      <c r="G62" s="19">
        <v>45336</v>
      </c>
      <c r="H62" s="31">
        <v>37968</v>
      </c>
      <c r="I62" s="31"/>
      <c r="J62" s="21" t="s">
        <v>175</v>
      </c>
      <c r="K62" s="37"/>
      <c r="L62" s="23"/>
    </row>
    <row r="63" spans="1:12" s="24" customFormat="1" ht="27" thickBot="1" x14ac:dyDescent="0.45">
      <c r="A63" s="25">
        <v>52</v>
      </c>
      <c r="B63" s="36" t="s">
        <v>23</v>
      </c>
      <c r="C63" s="33" t="s">
        <v>53</v>
      </c>
      <c r="D63" s="34" t="s">
        <v>178</v>
      </c>
      <c r="E63" s="35">
        <v>45316</v>
      </c>
      <c r="F63" s="31">
        <v>22875.9</v>
      </c>
      <c r="G63" s="19">
        <v>45344</v>
      </c>
      <c r="H63" s="31">
        <v>21906.59</v>
      </c>
      <c r="I63" s="31"/>
      <c r="J63" s="21" t="s">
        <v>175</v>
      </c>
      <c r="K63" s="37"/>
      <c r="L63" s="23"/>
    </row>
    <row r="64" spans="1:12" s="24" customFormat="1" ht="27" thickBot="1" x14ac:dyDescent="0.45">
      <c r="A64" s="25">
        <v>53</v>
      </c>
      <c r="B64" s="36" t="s">
        <v>176</v>
      </c>
      <c r="C64" s="33" t="s">
        <v>55</v>
      </c>
      <c r="D64" s="34" t="s">
        <v>177</v>
      </c>
      <c r="E64" s="35">
        <v>45335</v>
      </c>
      <c r="F64" s="31">
        <v>17700</v>
      </c>
      <c r="G64" s="19">
        <v>45344</v>
      </c>
      <c r="H64" s="31">
        <v>16950</v>
      </c>
      <c r="I64" s="31"/>
      <c r="J64" s="21" t="s">
        <v>175</v>
      </c>
      <c r="K64" s="37"/>
      <c r="L64" s="23"/>
    </row>
    <row r="65" spans="1:12" s="24" customFormat="1" ht="51.75" thickBot="1" x14ac:dyDescent="0.45">
      <c r="A65" s="25">
        <v>54</v>
      </c>
      <c r="B65" s="36" t="s">
        <v>49</v>
      </c>
      <c r="C65" s="33" t="s">
        <v>186</v>
      </c>
      <c r="D65" s="34" t="s">
        <v>187</v>
      </c>
      <c r="E65" s="35">
        <v>45323</v>
      </c>
      <c r="F65" s="31">
        <v>25722.06</v>
      </c>
      <c r="G65" s="19">
        <v>45348</v>
      </c>
      <c r="H65" s="31">
        <v>24632.15</v>
      </c>
      <c r="I65" s="31"/>
      <c r="J65" s="21" t="s">
        <v>175</v>
      </c>
      <c r="K65" s="37"/>
      <c r="L65" s="23"/>
    </row>
    <row r="66" spans="1:12" s="24" customFormat="1" ht="27" thickBot="1" x14ac:dyDescent="0.45">
      <c r="A66" s="25">
        <v>55</v>
      </c>
      <c r="B66" s="36" t="s">
        <v>179</v>
      </c>
      <c r="C66" s="33" t="s">
        <v>53</v>
      </c>
      <c r="D66" s="34">
        <v>45351</v>
      </c>
      <c r="E66" s="35">
        <v>45314</v>
      </c>
      <c r="F66" s="31">
        <v>29500</v>
      </c>
      <c r="G66" s="19">
        <v>45351</v>
      </c>
      <c r="H66" s="31">
        <v>28250</v>
      </c>
      <c r="I66" s="31"/>
      <c r="J66" s="21" t="s">
        <v>175</v>
      </c>
      <c r="K66" s="37"/>
      <c r="L66" s="23"/>
    </row>
    <row r="67" spans="1:12" s="24" customFormat="1" ht="128.25" thickBot="1" x14ac:dyDescent="0.45">
      <c r="A67" s="14">
        <v>56</v>
      </c>
      <c r="B67" s="36" t="s">
        <v>39</v>
      </c>
      <c r="C67" s="33" t="s">
        <v>182</v>
      </c>
      <c r="D67" s="34" t="s">
        <v>183</v>
      </c>
      <c r="E67" s="35" t="s">
        <v>184</v>
      </c>
      <c r="F67" s="31">
        <v>38130</v>
      </c>
      <c r="G67" s="19">
        <v>45351</v>
      </c>
      <c r="H67" s="31">
        <v>36223.5</v>
      </c>
      <c r="I67" s="31"/>
      <c r="J67" s="21" t="s">
        <v>175</v>
      </c>
      <c r="K67" s="37"/>
      <c r="L67" s="23"/>
    </row>
    <row r="68" spans="1:12" s="24" customFormat="1" ht="27" thickBot="1" x14ac:dyDescent="0.45">
      <c r="A68" s="25">
        <v>57</v>
      </c>
      <c r="B68" s="36" t="s">
        <v>176</v>
      </c>
      <c r="C68" s="33" t="s">
        <v>55</v>
      </c>
      <c r="D68" s="34" t="s">
        <v>185</v>
      </c>
      <c r="E68" s="35">
        <v>45322</v>
      </c>
      <c r="F68" s="31">
        <v>40828</v>
      </c>
      <c r="G68" s="19">
        <v>45351</v>
      </c>
      <c r="H68" s="31">
        <v>39098</v>
      </c>
      <c r="I68" s="31"/>
      <c r="J68" s="21" t="s">
        <v>175</v>
      </c>
      <c r="K68" s="37"/>
      <c r="L68" s="23"/>
    </row>
    <row r="69" spans="1:12" s="24" customFormat="1" ht="27" thickBot="1" x14ac:dyDescent="0.45">
      <c r="A69" s="25">
        <v>58</v>
      </c>
      <c r="B69" s="36" t="s">
        <v>176</v>
      </c>
      <c r="C69" s="33" t="s">
        <v>55</v>
      </c>
      <c r="D69" s="34" t="s">
        <v>181</v>
      </c>
      <c r="E69" s="35">
        <v>45316</v>
      </c>
      <c r="F69" s="31">
        <v>198240</v>
      </c>
      <c r="G69" s="19">
        <v>45351</v>
      </c>
      <c r="H69" s="31">
        <v>189840</v>
      </c>
      <c r="I69" s="31"/>
      <c r="J69" s="21" t="s">
        <v>175</v>
      </c>
      <c r="K69" s="37"/>
      <c r="L69" s="23"/>
    </row>
    <row r="70" spans="1:12" s="24" customFormat="1" ht="77.25" thickBot="1" x14ac:dyDescent="0.45">
      <c r="A70" s="25">
        <v>59</v>
      </c>
      <c r="B70" s="36" t="s">
        <v>189</v>
      </c>
      <c r="C70" s="33" t="s">
        <v>190</v>
      </c>
      <c r="D70" s="34" t="s">
        <v>191</v>
      </c>
      <c r="E70" s="35">
        <v>45323</v>
      </c>
      <c r="F70" s="31">
        <v>30000</v>
      </c>
      <c r="G70" s="19">
        <v>45342</v>
      </c>
      <c r="H70" s="31">
        <v>30000</v>
      </c>
      <c r="I70" s="31"/>
      <c r="J70" s="21" t="s">
        <v>175</v>
      </c>
      <c r="K70" s="37"/>
      <c r="L70" s="23"/>
    </row>
    <row r="71" spans="1:12" s="40" customFormat="1" ht="27" thickBot="1" x14ac:dyDescent="0.45">
      <c r="A71" s="53" t="s">
        <v>8</v>
      </c>
      <c r="B71" s="53"/>
      <c r="C71" s="53"/>
      <c r="D71" s="53"/>
      <c r="E71" s="53"/>
      <c r="F71" s="38">
        <f>SUM(F12:F70)</f>
        <v>14783230.98</v>
      </c>
      <c r="G71" s="39"/>
      <c r="H71" s="38">
        <f>SUM(H12:H70)</f>
        <v>14289867.370000001</v>
      </c>
      <c r="I71" s="38">
        <f>SUM(I12:I50)</f>
        <v>0</v>
      </c>
      <c r="J71" s="39"/>
      <c r="L71" s="41"/>
    </row>
    <row r="72" spans="1:12" x14ac:dyDescent="0.4">
      <c r="A72" s="10"/>
      <c r="B72" s="10"/>
      <c r="C72" s="10"/>
      <c r="D72" s="10"/>
      <c r="E72" s="10"/>
      <c r="F72" s="10"/>
      <c r="G72" s="10"/>
      <c r="H72" s="10"/>
      <c r="I72" s="10"/>
      <c r="J72" s="10"/>
    </row>
    <row r="73" spans="1:12" x14ac:dyDescent="0.4">
      <c r="A73" s="10"/>
      <c r="B73" s="10"/>
      <c r="C73" s="10"/>
      <c r="D73" s="10"/>
      <c r="E73" s="10"/>
      <c r="F73" s="10"/>
      <c r="G73" s="10"/>
      <c r="H73" s="10"/>
      <c r="I73" s="10"/>
      <c r="J73" s="10"/>
    </row>
    <row r="74" spans="1:12" x14ac:dyDescent="0.4">
      <c r="A74" s="10"/>
      <c r="B74" s="10"/>
      <c r="C74" s="10"/>
      <c r="D74" s="10"/>
      <c r="E74" s="10"/>
      <c r="F74" s="10"/>
      <c r="G74" s="10"/>
      <c r="H74" s="10"/>
      <c r="I74" s="10"/>
      <c r="J74" s="10"/>
    </row>
    <row r="75" spans="1:12" x14ac:dyDescent="0.4">
      <c r="A75" s="10"/>
      <c r="B75" s="10"/>
      <c r="C75" s="10"/>
      <c r="D75" s="10"/>
      <c r="E75" s="10"/>
      <c r="F75" s="10"/>
      <c r="G75" s="10"/>
      <c r="H75" s="10"/>
      <c r="I75" s="10"/>
      <c r="J75" s="10"/>
    </row>
    <row r="76" spans="1:12" x14ac:dyDescent="0.4">
      <c r="A76" s="10"/>
      <c r="B76" s="10"/>
      <c r="C76" s="10"/>
      <c r="D76" s="10"/>
      <c r="E76" s="10"/>
      <c r="F76" s="10"/>
      <c r="G76" s="10"/>
      <c r="H76" s="10"/>
      <c r="I76" s="10"/>
      <c r="J76" s="10"/>
    </row>
    <row r="77" spans="1:12" x14ac:dyDescent="0.4">
      <c r="A77" s="10"/>
      <c r="B77" s="10"/>
      <c r="C77" s="10"/>
      <c r="D77" s="10"/>
      <c r="E77" s="10"/>
      <c r="F77" s="10"/>
      <c r="G77" s="10"/>
      <c r="H77" s="10"/>
      <c r="I77" s="10"/>
      <c r="J77" s="10"/>
    </row>
    <row r="78" spans="1:12" x14ac:dyDescent="0.4">
      <c r="A78" s="10"/>
      <c r="B78" s="10"/>
      <c r="C78" s="10"/>
      <c r="D78" s="10"/>
      <c r="E78" s="10"/>
      <c r="F78" s="10"/>
      <c r="G78" s="10"/>
      <c r="H78" s="10"/>
      <c r="I78" s="10"/>
      <c r="J78" s="10"/>
    </row>
    <row r="79" spans="1:12" x14ac:dyDescent="0.4">
      <c r="A79" s="10"/>
      <c r="B79" s="10"/>
      <c r="C79" s="10"/>
      <c r="D79" s="10"/>
      <c r="E79" s="10"/>
      <c r="F79" s="10"/>
      <c r="G79" s="10"/>
      <c r="H79" s="10"/>
      <c r="I79" s="10"/>
      <c r="J79" s="10"/>
    </row>
    <row r="80" spans="1:12" x14ac:dyDescent="0.4">
      <c r="A80" s="10"/>
      <c r="B80" s="10"/>
      <c r="C80" s="10"/>
      <c r="D80" s="42"/>
      <c r="E80" s="42"/>
      <c r="F80" s="42"/>
      <c r="G80" s="42"/>
      <c r="H80" s="10"/>
      <c r="I80" s="10"/>
      <c r="J80" s="10"/>
    </row>
    <row r="81" spans="1:10" x14ac:dyDescent="0.4">
      <c r="A81" s="10"/>
      <c r="B81" s="48" t="s">
        <v>9</v>
      </c>
      <c r="C81" s="48"/>
      <c r="D81" s="42"/>
      <c r="E81" s="42"/>
      <c r="F81" s="10"/>
      <c r="G81" s="10"/>
      <c r="H81" s="48" t="s">
        <v>10</v>
      </c>
      <c r="I81" s="48"/>
      <c r="J81" s="48"/>
    </row>
    <row r="82" spans="1:10" x14ac:dyDescent="0.4">
      <c r="A82" s="10"/>
      <c r="B82" s="49" t="s">
        <v>19</v>
      </c>
      <c r="C82" s="49"/>
      <c r="D82" s="43"/>
      <c r="E82" s="43"/>
      <c r="F82" s="43"/>
      <c r="G82" s="43"/>
      <c r="H82" s="49" t="s">
        <v>18</v>
      </c>
      <c r="I82" s="49"/>
      <c r="J82" s="49"/>
    </row>
    <row r="83" spans="1:10" x14ac:dyDescent="0.4">
      <c r="A83" s="10"/>
      <c r="B83" s="48" t="s">
        <v>20</v>
      </c>
      <c r="C83" s="48"/>
      <c r="D83" s="42"/>
      <c r="E83" s="42"/>
      <c r="F83" s="42"/>
      <c r="G83" s="42"/>
      <c r="H83" s="48" t="s">
        <v>21</v>
      </c>
      <c r="I83" s="48"/>
      <c r="J83" s="48"/>
    </row>
    <row r="84" spans="1:10" x14ac:dyDescent="0.4">
      <c r="A84" s="10"/>
      <c r="B84" s="52"/>
      <c r="C84" s="52"/>
      <c r="D84" s="44"/>
      <c r="E84" s="43"/>
      <c r="F84" s="43"/>
      <c r="G84" s="43"/>
      <c r="H84" s="52"/>
      <c r="I84" s="52"/>
      <c r="J84" s="52"/>
    </row>
    <row r="85" spans="1:10" x14ac:dyDescent="0.4">
      <c r="A85" s="10"/>
      <c r="B85" s="46"/>
      <c r="C85" s="46"/>
      <c r="D85" s="42"/>
      <c r="E85" s="42"/>
      <c r="F85" s="42"/>
      <c r="G85" s="42"/>
      <c r="H85" s="46"/>
      <c r="I85" s="46"/>
      <c r="J85" s="46"/>
    </row>
    <row r="86" spans="1:10" x14ac:dyDescent="0.4">
      <c r="A86" s="10"/>
      <c r="B86" s="10"/>
      <c r="C86" s="10"/>
      <c r="D86" s="10"/>
      <c r="E86" s="10"/>
      <c r="F86" s="10"/>
      <c r="G86" s="10"/>
      <c r="H86" s="10"/>
      <c r="I86" s="10"/>
      <c r="J86" s="10"/>
    </row>
    <row r="87" spans="1:10" x14ac:dyDescent="0.4">
      <c r="A87" s="10"/>
      <c r="B87" s="50" t="s">
        <v>14</v>
      </c>
      <c r="C87" s="50"/>
      <c r="D87" s="50"/>
      <c r="E87" s="50"/>
      <c r="F87" s="50"/>
      <c r="G87" s="50"/>
      <c r="H87" s="50"/>
      <c r="I87" s="50"/>
      <c r="J87" s="50"/>
    </row>
    <row r="88" spans="1:10" x14ac:dyDescent="0.4">
      <c r="A88" s="10"/>
      <c r="B88" s="51" t="s">
        <v>12</v>
      </c>
      <c r="C88" s="51"/>
      <c r="D88" s="51"/>
      <c r="E88" s="51"/>
      <c r="F88" s="51"/>
      <c r="G88" s="51"/>
      <c r="H88" s="51"/>
      <c r="I88" s="51"/>
      <c r="J88" s="51"/>
    </row>
    <row r="89" spans="1:10" x14ac:dyDescent="0.4">
      <c r="A89" s="10"/>
      <c r="B89" s="50" t="s">
        <v>13</v>
      </c>
      <c r="C89" s="50"/>
      <c r="D89" s="50"/>
      <c r="E89" s="50"/>
      <c r="F89" s="50"/>
      <c r="G89" s="50"/>
      <c r="H89" s="50"/>
      <c r="I89" s="50"/>
      <c r="J89" s="50"/>
    </row>
    <row r="90" spans="1:10" x14ac:dyDescent="0.4">
      <c r="A90" s="10"/>
      <c r="B90" s="47"/>
      <c r="C90" s="47"/>
      <c r="D90" s="47"/>
      <c r="E90" s="45"/>
      <c r="F90" s="45"/>
      <c r="G90" s="45"/>
    </row>
    <row r="91" spans="1:10" x14ac:dyDescent="0.4">
      <c r="B91" s="46"/>
      <c r="C91" s="46"/>
      <c r="D91" s="46"/>
      <c r="E91" s="46"/>
      <c r="F91" s="46"/>
      <c r="G91" s="46"/>
    </row>
  </sheetData>
  <mergeCells count="21">
    <mergeCell ref="A6:J6"/>
    <mergeCell ref="A7:J7"/>
    <mergeCell ref="A8:J8"/>
    <mergeCell ref="A9:J9"/>
    <mergeCell ref="B83:C83"/>
    <mergeCell ref="H83:J83"/>
    <mergeCell ref="A71:E71"/>
    <mergeCell ref="B91:D91"/>
    <mergeCell ref="E91:G91"/>
    <mergeCell ref="B90:D90"/>
    <mergeCell ref="B81:C81"/>
    <mergeCell ref="H81:J81"/>
    <mergeCell ref="B82:C82"/>
    <mergeCell ref="H82:J82"/>
    <mergeCell ref="B87:J87"/>
    <mergeCell ref="B88:J88"/>
    <mergeCell ref="B84:C84"/>
    <mergeCell ref="H84:J84"/>
    <mergeCell ref="B85:C85"/>
    <mergeCell ref="H85:J85"/>
    <mergeCell ref="B89:J8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26" fitToHeight="2" orientation="portrait" horizontalDpi="1200" verticalDpi="1200" r:id="rId1"/>
  <headerFooter scaleWithDoc="0" alignWithMargins="0"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topLeftCell="A46" workbookViewId="0">
      <selection activeCell="A67" sqref="A67"/>
    </sheetView>
  </sheetViews>
  <sheetFormatPr baseColWidth="10" defaultRowHeight="15" x14ac:dyDescent="0.25"/>
  <cols>
    <col min="1" max="1" width="45.85546875" customWidth="1"/>
    <col min="2" max="2" width="14.7109375" style="2" customWidth="1"/>
    <col min="3" max="3" width="15.7109375" style="2" customWidth="1"/>
    <col min="5" max="5" width="10.140625" style="2" customWidth="1"/>
    <col min="6" max="6" width="14.28515625" customWidth="1"/>
    <col min="7" max="7" width="13.28515625" customWidth="1"/>
  </cols>
  <sheetData>
    <row r="1" spans="1:8" x14ac:dyDescent="0.25">
      <c r="A1" t="s">
        <v>23</v>
      </c>
      <c r="B1" s="2">
        <v>62265.06</v>
      </c>
      <c r="C1" s="2">
        <v>59626.71</v>
      </c>
      <c r="D1" s="3">
        <f>+B1-C1</f>
        <v>2638.3499999999985</v>
      </c>
      <c r="E1" s="7">
        <v>0.05</v>
      </c>
      <c r="F1" s="3"/>
      <c r="G1" s="3"/>
      <c r="H1" s="3"/>
    </row>
    <row r="2" spans="1:8" x14ac:dyDescent="0.25">
      <c r="A2" t="s">
        <v>24</v>
      </c>
      <c r="B2" s="2">
        <v>205320</v>
      </c>
      <c r="C2" s="2">
        <v>196620</v>
      </c>
      <c r="D2" s="3">
        <f t="shared" ref="D2:D41" si="0">+B2-C2</f>
        <v>8700</v>
      </c>
      <c r="E2" s="7">
        <v>0.05</v>
      </c>
      <c r="F2" s="3"/>
      <c r="G2" s="3"/>
      <c r="H2" s="3"/>
    </row>
    <row r="3" spans="1:8" x14ac:dyDescent="0.25">
      <c r="A3" t="s">
        <v>25</v>
      </c>
      <c r="B3" s="2">
        <v>119984.76</v>
      </c>
      <c r="C3" s="2">
        <v>114900.66</v>
      </c>
      <c r="D3" s="3">
        <f t="shared" si="0"/>
        <v>5084.0999999999913</v>
      </c>
      <c r="E3" s="7">
        <v>0.05</v>
      </c>
      <c r="F3" s="3"/>
      <c r="G3" s="3"/>
      <c r="H3" s="3"/>
    </row>
    <row r="4" spans="1:8" x14ac:dyDescent="0.25">
      <c r="A4" t="s">
        <v>28</v>
      </c>
      <c r="B4" s="2">
        <v>366685</v>
      </c>
      <c r="C4" s="2">
        <v>351147.5</v>
      </c>
      <c r="D4" s="3">
        <f t="shared" si="0"/>
        <v>15537.5</v>
      </c>
      <c r="E4" s="7">
        <v>0.05</v>
      </c>
      <c r="F4" s="3"/>
      <c r="G4" s="3"/>
      <c r="H4" s="3"/>
    </row>
    <row r="5" spans="1:8" x14ac:dyDescent="0.25">
      <c r="A5" t="s">
        <v>27</v>
      </c>
      <c r="B5" s="2">
        <v>71950.5</v>
      </c>
      <c r="C5" s="2">
        <v>68901.75</v>
      </c>
      <c r="D5" s="3">
        <f t="shared" si="0"/>
        <v>3048.75</v>
      </c>
      <c r="E5" s="7">
        <v>0.05</v>
      </c>
      <c r="F5" s="3"/>
      <c r="G5" s="3"/>
      <c r="H5" s="3"/>
    </row>
    <row r="6" spans="1:8" x14ac:dyDescent="0.25">
      <c r="A6" t="s">
        <v>29</v>
      </c>
      <c r="B6" s="2">
        <v>29955.52</v>
      </c>
      <c r="C6" s="2">
        <v>28686.21</v>
      </c>
      <c r="D6" s="3">
        <f t="shared" si="0"/>
        <v>1269.3100000000013</v>
      </c>
      <c r="E6" s="7">
        <v>0.05</v>
      </c>
      <c r="F6" s="3"/>
      <c r="G6" s="3"/>
      <c r="H6" s="3"/>
    </row>
    <row r="7" spans="1:8" x14ac:dyDescent="0.25">
      <c r="A7" t="s">
        <v>30</v>
      </c>
      <c r="B7" s="2">
        <v>147500</v>
      </c>
      <c r="C7" s="2">
        <v>141250</v>
      </c>
      <c r="D7" s="3">
        <f t="shared" si="0"/>
        <v>6250</v>
      </c>
      <c r="E7" s="7">
        <v>0.05</v>
      </c>
      <c r="F7" s="3"/>
      <c r="G7" s="3"/>
      <c r="H7" s="3"/>
    </row>
    <row r="8" spans="1:8" x14ac:dyDescent="0.25">
      <c r="A8" t="s">
        <v>31</v>
      </c>
      <c r="B8" s="2">
        <v>50126.400000000001</v>
      </c>
      <c r="C8" s="2">
        <v>48002.400000000001</v>
      </c>
      <c r="D8" s="3">
        <f t="shared" si="0"/>
        <v>2124</v>
      </c>
      <c r="E8" s="7">
        <v>0.05</v>
      </c>
      <c r="F8" s="3"/>
      <c r="G8" s="3"/>
      <c r="H8" s="3"/>
    </row>
    <row r="9" spans="1:8" x14ac:dyDescent="0.25">
      <c r="A9" t="s">
        <v>32</v>
      </c>
      <c r="B9" s="2">
        <v>7386.8</v>
      </c>
      <c r="C9" s="2">
        <v>7073.8</v>
      </c>
      <c r="D9" s="3">
        <f t="shared" si="0"/>
        <v>313</v>
      </c>
      <c r="E9" s="7">
        <v>0.05</v>
      </c>
      <c r="F9" s="3"/>
      <c r="G9" s="3"/>
      <c r="H9" s="3"/>
    </row>
    <row r="10" spans="1:8" x14ac:dyDescent="0.25">
      <c r="A10" t="s">
        <v>72</v>
      </c>
      <c r="B10" s="2">
        <v>294497.90999999997</v>
      </c>
      <c r="C10" s="2">
        <v>282019.19</v>
      </c>
      <c r="D10" s="3">
        <f t="shared" si="0"/>
        <v>12478.719999999972</v>
      </c>
      <c r="E10" s="7">
        <v>0.05</v>
      </c>
      <c r="F10" s="3"/>
      <c r="G10" s="3"/>
      <c r="H10" s="3"/>
    </row>
    <row r="11" spans="1:8" x14ac:dyDescent="0.25">
      <c r="A11" t="s">
        <v>33</v>
      </c>
      <c r="B11" s="2">
        <v>3874.84</v>
      </c>
      <c r="C11" s="2">
        <v>3710.64</v>
      </c>
      <c r="D11" s="3">
        <f t="shared" si="0"/>
        <v>164.20000000000027</v>
      </c>
      <c r="E11" s="7">
        <v>0.05</v>
      </c>
      <c r="F11" s="3"/>
      <c r="G11" s="3"/>
      <c r="H11" s="3"/>
    </row>
    <row r="12" spans="1:8" x14ac:dyDescent="0.25">
      <c r="A12" t="s">
        <v>34</v>
      </c>
      <c r="B12" s="2">
        <v>10030</v>
      </c>
      <c r="C12" s="2">
        <v>9605</v>
      </c>
      <c r="D12" s="3">
        <f t="shared" si="0"/>
        <v>425</v>
      </c>
      <c r="E12" s="7">
        <v>0.05</v>
      </c>
      <c r="F12" s="3"/>
      <c r="G12" s="3"/>
      <c r="H12" s="3"/>
    </row>
    <row r="13" spans="1:8" x14ac:dyDescent="0.25">
      <c r="A13" t="s">
        <v>35</v>
      </c>
      <c r="B13" s="2">
        <v>444588.6</v>
      </c>
      <c r="C13" s="2">
        <v>425750.1</v>
      </c>
      <c r="D13" s="3">
        <f t="shared" si="0"/>
        <v>18838.5</v>
      </c>
      <c r="E13" s="7">
        <v>0.05</v>
      </c>
      <c r="F13" s="3"/>
      <c r="G13" s="3"/>
      <c r="H13" s="3"/>
    </row>
    <row r="14" spans="1:8" x14ac:dyDescent="0.25">
      <c r="A14" t="s">
        <v>36</v>
      </c>
      <c r="B14" s="2">
        <v>3568316.97</v>
      </c>
      <c r="C14" s="2">
        <v>3389901.12</v>
      </c>
      <c r="D14" s="3">
        <f t="shared" si="0"/>
        <v>178415.85000000009</v>
      </c>
      <c r="E14" s="7">
        <v>0.05</v>
      </c>
      <c r="F14" s="3"/>
      <c r="G14" s="3"/>
      <c r="H14" s="3"/>
    </row>
    <row r="15" spans="1:8" x14ac:dyDescent="0.25">
      <c r="A15" t="s">
        <v>37</v>
      </c>
      <c r="B15" s="2">
        <v>175140.72</v>
      </c>
      <c r="C15" s="2">
        <v>168404.54</v>
      </c>
      <c r="D15" s="3">
        <f t="shared" si="0"/>
        <v>6736.179999999993</v>
      </c>
      <c r="E15" s="7">
        <v>0.05</v>
      </c>
      <c r="F15" s="3"/>
      <c r="G15" s="3"/>
      <c r="H15" s="3"/>
    </row>
    <row r="16" spans="1:8" x14ac:dyDescent="0.25">
      <c r="A16" t="s">
        <v>38</v>
      </c>
      <c r="B16" s="2">
        <v>69917.63</v>
      </c>
      <c r="C16" s="2">
        <v>66955.02</v>
      </c>
      <c r="D16" s="3">
        <f t="shared" si="0"/>
        <v>2962.6100000000006</v>
      </c>
      <c r="E16" s="7">
        <v>0.05</v>
      </c>
      <c r="F16" s="3"/>
      <c r="G16" s="3"/>
      <c r="H16" s="3"/>
    </row>
    <row r="17" spans="1:8" x14ac:dyDescent="0.25">
      <c r="A17" t="s">
        <v>39</v>
      </c>
      <c r="B17" s="2">
        <v>20250</v>
      </c>
      <c r="C17" s="2">
        <v>19237.5</v>
      </c>
      <c r="D17" s="3">
        <f t="shared" si="0"/>
        <v>1012.5</v>
      </c>
      <c r="E17" s="7">
        <v>0.05</v>
      </c>
      <c r="F17" s="3"/>
      <c r="G17" s="3"/>
      <c r="H17" s="3"/>
    </row>
    <row r="18" spans="1:8" x14ac:dyDescent="0.25">
      <c r="A18" t="s">
        <v>40</v>
      </c>
      <c r="B18" s="2">
        <v>16000.75</v>
      </c>
      <c r="C18" s="2">
        <v>15322.75</v>
      </c>
      <c r="D18" s="3">
        <f t="shared" si="0"/>
        <v>678</v>
      </c>
      <c r="E18" s="7">
        <v>0.05</v>
      </c>
      <c r="F18" s="3"/>
      <c r="G18" s="3"/>
      <c r="H18" s="3"/>
    </row>
    <row r="19" spans="1:8" x14ac:dyDescent="0.25">
      <c r="A19" t="s">
        <v>42</v>
      </c>
      <c r="B19" s="2">
        <v>1500000</v>
      </c>
      <c r="C19" s="2">
        <v>1494164.94</v>
      </c>
      <c r="D19" s="3">
        <f t="shared" si="0"/>
        <v>5835.0600000000559</v>
      </c>
      <c r="E19" s="7">
        <v>0.05</v>
      </c>
      <c r="F19" s="3"/>
      <c r="G19" s="3"/>
      <c r="H19" s="3"/>
    </row>
    <row r="20" spans="1:8" x14ac:dyDescent="0.25">
      <c r="A20" t="s">
        <v>43</v>
      </c>
      <c r="B20" s="2">
        <v>59000</v>
      </c>
      <c r="C20" s="2">
        <v>56500</v>
      </c>
      <c r="D20" s="3">
        <f t="shared" si="0"/>
        <v>2500</v>
      </c>
      <c r="E20" s="7">
        <v>0.05</v>
      </c>
      <c r="F20" s="3"/>
      <c r="G20" s="3"/>
      <c r="H20" s="3"/>
    </row>
    <row r="21" spans="1:8" x14ac:dyDescent="0.25">
      <c r="A21" t="s">
        <v>44</v>
      </c>
      <c r="B21" s="2">
        <v>30887.68</v>
      </c>
      <c r="C21" s="2">
        <v>29578.880000000001</v>
      </c>
      <c r="D21" s="3">
        <f t="shared" si="0"/>
        <v>1308.7999999999993</v>
      </c>
      <c r="E21" s="7">
        <v>0.05</v>
      </c>
      <c r="F21" s="3"/>
      <c r="G21" s="3"/>
      <c r="H21" s="3"/>
    </row>
    <row r="22" spans="1:8" x14ac:dyDescent="0.25">
      <c r="A22" t="s">
        <v>28</v>
      </c>
      <c r="B22" s="2">
        <v>231994.66</v>
      </c>
      <c r="C22" s="2">
        <v>222164.37</v>
      </c>
      <c r="D22" s="3">
        <f t="shared" si="0"/>
        <v>9830.2900000000081</v>
      </c>
      <c r="E22" s="7">
        <v>0.05</v>
      </c>
      <c r="F22" s="3"/>
      <c r="G22" s="3"/>
      <c r="H22" s="3"/>
    </row>
    <row r="23" spans="1:8" x14ac:dyDescent="0.25">
      <c r="A23" t="s">
        <v>129</v>
      </c>
      <c r="B23" s="2">
        <v>5310</v>
      </c>
      <c r="C23" s="2">
        <v>5085</v>
      </c>
      <c r="D23" s="3">
        <f t="shared" si="0"/>
        <v>225</v>
      </c>
      <c r="E23" s="7">
        <v>0.05</v>
      </c>
      <c r="F23" s="3"/>
      <c r="G23" s="3"/>
      <c r="H23" s="3"/>
    </row>
    <row r="24" spans="1:8" x14ac:dyDescent="0.25">
      <c r="A24" t="s">
        <v>46</v>
      </c>
      <c r="B24" s="2">
        <v>70800</v>
      </c>
      <c r="C24" s="2">
        <v>67800</v>
      </c>
      <c r="D24" s="3">
        <f t="shared" si="0"/>
        <v>3000</v>
      </c>
      <c r="E24" s="7">
        <v>0.05</v>
      </c>
      <c r="F24" s="3"/>
      <c r="G24" s="3"/>
      <c r="H24" s="3"/>
    </row>
    <row r="25" spans="1:8" x14ac:dyDescent="0.25">
      <c r="A25" t="s">
        <v>48</v>
      </c>
      <c r="B25" s="2">
        <v>14700</v>
      </c>
      <c r="C25" s="2">
        <v>14077.12</v>
      </c>
      <c r="D25" s="3">
        <f t="shared" si="0"/>
        <v>622.8799999999992</v>
      </c>
      <c r="E25" s="7">
        <v>0.05</v>
      </c>
      <c r="F25" s="3"/>
      <c r="G25" s="3"/>
      <c r="H25" s="3"/>
    </row>
    <row r="26" spans="1:8" x14ac:dyDescent="0.25">
      <c r="A26" t="s">
        <v>49</v>
      </c>
      <c r="B26" s="2">
        <v>868387.95</v>
      </c>
      <c r="C26" s="2">
        <v>831591.85</v>
      </c>
      <c r="D26" s="3">
        <f t="shared" si="0"/>
        <v>36796.099999999977</v>
      </c>
      <c r="E26" s="7">
        <v>0.05</v>
      </c>
      <c r="F26" s="3"/>
      <c r="G26" s="3"/>
      <c r="H26" s="3"/>
    </row>
    <row r="27" spans="1:8" x14ac:dyDescent="0.25">
      <c r="A27" t="s">
        <v>50</v>
      </c>
      <c r="B27" s="2">
        <v>9912</v>
      </c>
      <c r="C27" s="2">
        <v>9492</v>
      </c>
      <c r="D27" s="3">
        <f t="shared" si="0"/>
        <v>420</v>
      </c>
      <c r="E27" s="7">
        <v>0.05</v>
      </c>
      <c r="F27" s="3"/>
      <c r="G27" s="3"/>
      <c r="H27" s="3"/>
    </row>
    <row r="28" spans="1:8" x14ac:dyDescent="0.25">
      <c r="A28" t="s">
        <v>51</v>
      </c>
      <c r="B28" s="2">
        <v>261339.18</v>
      </c>
      <c r="C28" s="2">
        <v>250265.48</v>
      </c>
      <c r="D28" s="3">
        <f t="shared" si="0"/>
        <v>11073.699999999983</v>
      </c>
      <c r="E28" s="7">
        <v>0.05</v>
      </c>
      <c r="F28" s="3"/>
      <c r="G28" s="3"/>
      <c r="H28" s="3"/>
    </row>
    <row r="29" spans="1:8" x14ac:dyDescent="0.25">
      <c r="A29" t="s">
        <v>123</v>
      </c>
      <c r="B29" s="2">
        <v>188800</v>
      </c>
      <c r="C29" s="2">
        <v>172160</v>
      </c>
      <c r="D29" s="3">
        <f t="shared" si="0"/>
        <v>16640</v>
      </c>
      <c r="E29" s="7">
        <v>0.05</v>
      </c>
      <c r="F29" s="3"/>
      <c r="G29" s="3"/>
      <c r="H29" s="3"/>
    </row>
    <row r="30" spans="1:8" x14ac:dyDescent="0.25">
      <c r="A30" t="s">
        <v>120</v>
      </c>
      <c r="B30" s="2">
        <v>70092</v>
      </c>
      <c r="C30" s="2">
        <v>67122</v>
      </c>
      <c r="D30" s="3">
        <f t="shared" si="0"/>
        <v>2970</v>
      </c>
      <c r="E30" s="7">
        <v>0.05</v>
      </c>
      <c r="F30" s="3"/>
      <c r="G30" s="3"/>
      <c r="H30" s="3"/>
    </row>
    <row r="31" spans="1:8" x14ac:dyDescent="0.25">
      <c r="A31" t="s">
        <v>140</v>
      </c>
      <c r="B31" s="2">
        <v>114569.72</v>
      </c>
      <c r="C31" s="2">
        <v>108841.23</v>
      </c>
      <c r="D31" s="3">
        <f t="shared" si="0"/>
        <v>5728.4900000000052</v>
      </c>
      <c r="E31" s="7">
        <v>0.05</v>
      </c>
      <c r="F31" s="3"/>
      <c r="G31" s="3"/>
      <c r="H31" s="3"/>
    </row>
    <row r="32" spans="1:8" x14ac:dyDescent="0.25">
      <c r="A32" t="s">
        <v>162</v>
      </c>
      <c r="B32" s="2">
        <v>694689.6</v>
      </c>
      <c r="C32" s="2">
        <v>665253.6</v>
      </c>
      <c r="D32" s="3">
        <f t="shared" si="0"/>
        <v>29436</v>
      </c>
      <c r="E32" s="7">
        <v>0.05</v>
      </c>
      <c r="F32" s="3"/>
      <c r="G32" s="3"/>
      <c r="H32" s="3"/>
    </row>
    <row r="33" spans="1:8" x14ac:dyDescent="0.25">
      <c r="A33" t="s">
        <v>162</v>
      </c>
      <c r="B33" s="2">
        <v>23364</v>
      </c>
      <c r="C33" s="2">
        <v>22374</v>
      </c>
      <c r="D33" s="3">
        <f t="shared" si="0"/>
        <v>990</v>
      </c>
      <c r="E33" s="7">
        <v>0.05</v>
      </c>
      <c r="F33" s="3"/>
      <c r="G33" s="3"/>
      <c r="H33" s="3"/>
    </row>
    <row r="34" spans="1:8" x14ac:dyDescent="0.25">
      <c r="A34" t="s">
        <v>156</v>
      </c>
      <c r="B34" s="2">
        <v>39648</v>
      </c>
      <c r="C34" s="2">
        <v>37968</v>
      </c>
      <c r="D34" s="3">
        <f t="shared" si="0"/>
        <v>1680</v>
      </c>
      <c r="E34" s="7">
        <v>0.05</v>
      </c>
      <c r="F34" s="3"/>
      <c r="G34" s="3"/>
      <c r="H34" s="3"/>
    </row>
    <row r="35" spans="1:8" x14ac:dyDescent="0.25">
      <c r="A35" t="s">
        <v>176</v>
      </c>
      <c r="B35" s="2">
        <v>17700</v>
      </c>
      <c r="C35" s="2">
        <v>16950</v>
      </c>
      <c r="D35" s="3">
        <f t="shared" si="0"/>
        <v>750</v>
      </c>
      <c r="E35" s="7">
        <v>0.05</v>
      </c>
      <c r="F35" s="3"/>
      <c r="G35" s="3"/>
      <c r="H35" s="3"/>
    </row>
    <row r="36" spans="1:8" x14ac:dyDescent="0.25">
      <c r="A36" t="s">
        <v>23</v>
      </c>
      <c r="B36" s="2">
        <v>22875.9</v>
      </c>
      <c r="C36" s="2">
        <v>21906.59</v>
      </c>
      <c r="D36" s="3">
        <f t="shared" si="0"/>
        <v>969.31000000000131</v>
      </c>
      <c r="E36" s="7">
        <v>0.05</v>
      </c>
      <c r="F36" s="3"/>
      <c r="G36" s="3"/>
      <c r="H36" s="3"/>
    </row>
    <row r="37" spans="1:8" x14ac:dyDescent="0.25">
      <c r="A37" t="s">
        <v>49</v>
      </c>
      <c r="B37" s="2">
        <v>25722.06</v>
      </c>
      <c r="C37" s="2">
        <v>24632.15</v>
      </c>
      <c r="D37" s="3">
        <f t="shared" si="0"/>
        <v>1089.9099999999999</v>
      </c>
      <c r="E37" s="7">
        <v>0.05</v>
      </c>
      <c r="F37" s="3"/>
      <c r="G37" s="3"/>
      <c r="H37" s="3"/>
    </row>
    <row r="38" spans="1:8" x14ac:dyDescent="0.25">
      <c r="A38" t="s">
        <v>179</v>
      </c>
      <c r="B38" s="2">
        <v>29500</v>
      </c>
      <c r="C38" s="2">
        <v>28250</v>
      </c>
      <c r="D38" s="3">
        <f t="shared" si="0"/>
        <v>1250</v>
      </c>
      <c r="E38" s="7">
        <v>0.05</v>
      </c>
      <c r="F38" s="3"/>
      <c r="G38" s="3"/>
      <c r="H38" s="3"/>
    </row>
    <row r="39" spans="1:8" x14ac:dyDescent="0.25">
      <c r="A39" t="s">
        <v>39</v>
      </c>
      <c r="B39" s="2">
        <v>38130</v>
      </c>
      <c r="C39" s="2">
        <v>36223.5</v>
      </c>
      <c r="D39" s="3">
        <f t="shared" si="0"/>
        <v>1906.5</v>
      </c>
      <c r="E39" s="7">
        <v>0.05</v>
      </c>
      <c r="F39" s="3"/>
      <c r="G39" s="3"/>
      <c r="H39" s="3"/>
    </row>
    <row r="40" spans="1:8" x14ac:dyDescent="0.25">
      <c r="A40" t="s">
        <v>176</v>
      </c>
      <c r="B40" s="2">
        <v>40828</v>
      </c>
      <c r="C40" s="2">
        <v>39098</v>
      </c>
      <c r="D40" s="3">
        <f t="shared" si="0"/>
        <v>1730</v>
      </c>
      <c r="E40" s="7">
        <v>0.05</v>
      </c>
      <c r="F40" s="3"/>
      <c r="G40" s="3"/>
      <c r="H40" s="3"/>
    </row>
    <row r="41" spans="1:8" x14ac:dyDescent="0.25">
      <c r="A41" t="s">
        <v>176</v>
      </c>
      <c r="B41" s="2">
        <v>198240</v>
      </c>
      <c r="C41" s="2">
        <v>189840</v>
      </c>
      <c r="D41" s="3">
        <f t="shared" si="0"/>
        <v>8400</v>
      </c>
      <c r="E41" s="7">
        <v>0.05</v>
      </c>
      <c r="F41" s="3"/>
      <c r="G41" s="3"/>
      <c r="H41" s="3"/>
    </row>
    <row r="42" spans="1:8" x14ac:dyDescent="0.25">
      <c r="A42" s="1" t="s">
        <v>170</v>
      </c>
      <c r="B42" s="4">
        <f>SUM(B1:B41)</f>
        <v>10220282.210000001</v>
      </c>
      <c r="C42" s="4">
        <f>SUM(C1:C41)</f>
        <v>9808453.6000000015</v>
      </c>
      <c r="D42" s="5">
        <f>SUM(D1:D41)</f>
        <v>411828.61</v>
      </c>
      <c r="E42" s="7"/>
      <c r="F42" s="3"/>
    </row>
    <row r="44" spans="1:8" x14ac:dyDescent="0.25">
      <c r="A44" t="s">
        <v>41</v>
      </c>
      <c r="B44" s="2">
        <v>118000</v>
      </c>
      <c r="C44" s="2">
        <v>90000</v>
      </c>
      <c r="D44" s="3">
        <f>+B44-C44</f>
        <v>28000</v>
      </c>
      <c r="E44" s="7">
        <v>0.1</v>
      </c>
    </row>
    <row r="45" spans="1:8" x14ac:dyDescent="0.25">
      <c r="A45" t="s">
        <v>45</v>
      </c>
      <c r="B45" s="2">
        <v>4500</v>
      </c>
      <c r="C45" s="2">
        <v>4050</v>
      </c>
      <c r="D45" s="2">
        <f>+B45-C45</f>
        <v>450</v>
      </c>
      <c r="E45" s="7">
        <v>0.1</v>
      </c>
      <c r="F45" s="2"/>
    </row>
    <row r="46" spans="1:8" x14ac:dyDescent="0.25">
      <c r="A46" t="s">
        <v>138</v>
      </c>
      <c r="B46" s="2">
        <v>9000</v>
      </c>
      <c r="C46" s="2">
        <v>8100</v>
      </c>
      <c r="D46" s="2">
        <f>+B46-C46</f>
        <v>900</v>
      </c>
      <c r="E46" s="7">
        <v>0.1</v>
      </c>
      <c r="F46" s="2"/>
    </row>
    <row r="47" spans="1:8" x14ac:dyDescent="0.25">
      <c r="A47" t="s">
        <v>159</v>
      </c>
      <c r="B47" s="6">
        <v>50000</v>
      </c>
      <c r="C47" s="6">
        <v>45000</v>
      </c>
      <c r="D47" s="2">
        <f>+B47-C47</f>
        <v>5000</v>
      </c>
      <c r="E47" s="7">
        <v>0.1</v>
      </c>
      <c r="F47" s="2"/>
    </row>
    <row r="48" spans="1:8" x14ac:dyDescent="0.25">
      <c r="A48" s="1" t="s">
        <v>170</v>
      </c>
      <c r="B48" s="4">
        <f>SUM(B44:B47)</f>
        <v>181500</v>
      </c>
      <c r="C48" s="4">
        <f>SUM(C44:C47)</f>
        <v>147150</v>
      </c>
      <c r="D48" s="4">
        <f>SUM(D44:D47)</f>
        <v>34350</v>
      </c>
      <c r="E48" s="7"/>
      <c r="F48" s="2"/>
    </row>
    <row r="49" spans="1:7" x14ac:dyDescent="0.25">
      <c r="B49" s="6"/>
      <c r="C49" s="6"/>
      <c r="D49" s="2"/>
      <c r="E49" s="7"/>
      <c r="F49" s="2"/>
    </row>
    <row r="50" spans="1:7" x14ac:dyDescent="0.25">
      <c r="B50" s="6"/>
      <c r="C50" s="6"/>
      <c r="D50" s="2"/>
      <c r="E50" s="7"/>
      <c r="F50" s="2"/>
    </row>
    <row r="51" spans="1:7" x14ac:dyDescent="0.25">
      <c r="A51" t="s">
        <v>172</v>
      </c>
      <c r="B51" s="6">
        <v>167500</v>
      </c>
      <c r="C51" s="6">
        <v>150750</v>
      </c>
      <c r="D51" s="2">
        <f t="shared" ref="D51:D53" si="1">+B51-C51</f>
        <v>16750</v>
      </c>
      <c r="E51" s="7">
        <v>0.1</v>
      </c>
      <c r="F51" s="2"/>
    </row>
    <row r="52" spans="1:7" x14ac:dyDescent="0.25">
      <c r="A52" t="s">
        <v>172</v>
      </c>
      <c r="B52" s="6">
        <v>134000</v>
      </c>
      <c r="C52" s="6">
        <v>120600</v>
      </c>
      <c r="D52" s="2">
        <f t="shared" si="1"/>
        <v>13400</v>
      </c>
      <c r="E52" s="7">
        <v>0.1</v>
      </c>
      <c r="F52" s="2"/>
    </row>
    <row r="53" spans="1:7" x14ac:dyDescent="0.25">
      <c r="A53" t="s">
        <v>180</v>
      </c>
      <c r="B53" s="6">
        <v>168750</v>
      </c>
      <c r="C53" s="6">
        <v>151875</v>
      </c>
      <c r="D53" s="2">
        <f t="shared" si="1"/>
        <v>16875</v>
      </c>
      <c r="E53" s="7">
        <v>0.1</v>
      </c>
      <c r="F53" s="2"/>
    </row>
    <row r="54" spans="1:7" x14ac:dyDescent="0.25">
      <c r="A54" s="1" t="s">
        <v>170</v>
      </c>
      <c r="B54" s="4">
        <f>SUM(B51:B53)</f>
        <v>470250</v>
      </c>
      <c r="C54" s="4">
        <f t="shared" ref="C54:D54" si="2">SUM(C51:C53)</f>
        <v>423225</v>
      </c>
      <c r="D54" s="4">
        <f t="shared" si="2"/>
        <v>47025</v>
      </c>
      <c r="E54" s="7">
        <v>0.1</v>
      </c>
    </row>
    <row r="57" spans="1:7" x14ac:dyDescent="0.25">
      <c r="A57" t="s">
        <v>139</v>
      </c>
      <c r="B57" s="2">
        <v>8000</v>
      </c>
      <c r="C57" s="2">
        <v>7840</v>
      </c>
      <c r="D57" s="2">
        <f>+B57-C57</f>
        <v>160</v>
      </c>
      <c r="E57" s="7">
        <v>0.02</v>
      </c>
    </row>
    <row r="58" spans="1:7" x14ac:dyDescent="0.25">
      <c r="A58" s="1" t="s">
        <v>170</v>
      </c>
      <c r="B58" s="4">
        <f>SUM(B57)</f>
        <v>8000</v>
      </c>
      <c r="C58" s="4">
        <f>SUM(C57)</f>
        <v>7840</v>
      </c>
      <c r="D58" s="5">
        <f>SUM(D57)</f>
        <v>160</v>
      </c>
    </row>
    <row r="61" spans="1:7" x14ac:dyDescent="0.25">
      <c r="A61" t="s">
        <v>142</v>
      </c>
      <c r="B61" s="2">
        <v>24880</v>
      </c>
      <c r="C61" s="2">
        <v>24880</v>
      </c>
      <c r="D61" s="3">
        <f>+B61-C61</f>
        <v>0</v>
      </c>
      <c r="E61" s="7"/>
      <c r="F61" t="s">
        <v>152</v>
      </c>
      <c r="G61" s="3"/>
    </row>
    <row r="62" spans="1:7" x14ac:dyDescent="0.25">
      <c r="A62" t="s">
        <v>154</v>
      </c>
      <c r="B62" s="2">
        <v>7841.02</v>
      </c>
      <c r="C62" s="2">
        <v>7841.02</v>
      </c>
      <c r="D62" s="3">
        <f t="shared" ref="D62:D70" si="3">+B62-C62</f>
        <v>0</v>
      </c>
      <c r="E62" s="7"/>
      <c r="F62" t="s">
        <v>151</v>
      </c>
      <c r="G62" s="3"/>
    </row>
    <row r="63" spans="1:7" x14ac:dyDescent="0.25">
      <c r="A63" t="s">
        <v>47</v>
      </c>
      <c r="B63" s="2">
        <v>20000</v>
      </c>
      <c r="C63" s="2">
        <v>20000</v>
      </c>
      <c r="D63" s="3">
        <f t="shared" si="3"/>
        <v>0</v>
      </c>
      <c r="E63" s="7"/>
      <c r="F63" t="s">
        <v>149</v>
      </c>
      <c r="G63" s="3"/>
    </row>
    <row r="64" spans="1:7" x14ac:dyDescent="0.25">
      <c r="A64" t="s">
        <v>143</v>
      </c>
      <c r="B64" s="2">
        <v>11500</v>
      </c>
      <c r="C64" s="2">
        <v>11500</v>
      </c>
      <c r="D64" s="3">
        <f t="shared" si="3"/>
        <v>0</v>
      </c>
      <c r="E64" s="7"/>
      <c r="F64" t="s">
        <v>150</v>
      </c>
      <c r="G64" s="3"/>
    </row>
    <row r="65" spans="1:7" x14ac:dyDescent="0.25">
      <c r="A65" t="s">
        <v>144</v>
      </c>
      <c r="B65" s="2">
        <v>230191.49</v>
      </c>
      <c r="C65" s="2">
        <v>230191.49</v>
      </c>
      <c r="D65" s="3">
        <f t="shared" si="3"/>
        <v>0</v>
      </c>
      <c r="E65" s="7"/>
      <c r="G65" s="3"/>
    </row>
    <row r="66" spans="1:7" x14ac:dyDescent="0.25">
      <c r="A66" t="s">
        <v>145</v>
      </c>
      <c r="B66" s="2">
        <v>16328</v>
      </c>
      <c r="C66" s="2">
        <v>16328</v>
      </c>
      <c r="D66" s="3">
        <f t="shared" si="3"/>
        <v>0</v>
      </c>
      <c r="E66" s="7"/>
      <c r="G66" s="3"/>
    </row>
    <row r="67" spans="1:7" x14ac:dyDescent="0.25">
      <c r="A67" t="s">
        <v>146</v>
      </c>
      <c r="B67" s="2">
        <v>215708.26</v>
      </c>
      <c r="C67" s="2">
        <v>215708.26</v>
      </c>
      <c r="D67" s="3">
        <f t="shared" si="3"/>
        <v>0</v>
      </c>
      <c r="E67" s="7"/>
      <c r="G67" s="3"/>
    </row>
    <row r="68" spans="1:7" x14ac:dyDescent="0.25">
      <c r="A68" t="s">
        <v>147</v>
      </c>
      <c r="B68" s="2">
        <v>5500</v>
      </c>
      <c r="C68" s="2">
        <v>5500</v>
      </c>
      <c r="D68" s="3">
        <f t="shared" si="3"/>
        <v>0</v>
      </c>
      <c r="E68" s="7"/>
      <c r="G68" s="3"/>
    </row>
    <row r="69" spans="1:7" x14ac:dyDescent="0.25">
      <c r="A69" t="s">
        <v>153</v>
      </c>
      <c r="B69" s="2">
        <v>3341250</v>
      </c>
      <c r="C69" s="2">
        <v>3341250</v>
      </c>
      <c r="D69" s="3">
        <f t="shared" si="3"/>
        <v>0</v>
      </c>
      <c r="E69" s="7"/>
      <c r="G69" s="3"/>
    </row>
    <row r="70" spans="1:7" x14ac:dyDescent="0.25">
      <c r="A70" t="s">
        <v>189</v>
      </c>
      <c r="B70" s="2">
        <v>30000</v>
      </c>
      <c r="C70" s="2">
        <v>30000</v>
      </c>
      <c r="D70" s="3">
        <f t="shared" si="3"/>
        <v>0</v>
      </c>
      <c r="E70" s="7"/>
      <c r="G70" s="3"/>
    </row>
    <row r="71" spans="1:7" x14ac:dyDescent="0.25">
      <c r="A71" s="1" t="s">
        <v>170</v>
      </c>
      <c r="B71" s="4">
        <f>SUM(B61:B70)</f>
        <v>3903198.77</v>
      </c>
      <c r="C71" s="4">
        <f>SUM(C61:C70)</f>
        <v>3903198.77</v>
      </c>
      <c r="D71" s="5">
        <f>SUM(D61:D70)</f>
        <v>0</v>
      </c>
      <c r="E71" s="7"/>
    </row>
    <row r="74" spans="1:7" x14ac:dyDescent="0.25">
      <c r="A74" t="s">
        <v>171</v>
      </c>
      <c r="B74" s="2">
        <f>+B42+B48+B54+B58+B71</f>
        <v>14783230.98</v>
      </c>
      <c r="C74" s="2">
        <f>+C42+C48+C54+C58+C71</f>
        <v>14289867.370000001</v>
      </c>
      <c r="D74" s="2"/>
    </row>
    <row r="75" spans="1:7" x14ac:dyDescent="0.25">
      <c r="D75" s="2"/>
    </row>
    <row r="76" spans="1:7" x14ac:dyDescent="0.25">
      <c r="D76" s="2"/>
    </row>
    <row r="77" spans="1:7" x14ac:dyDescent="0.25">
      <c r="B77" s="2">
        <v>14783230.98</v>
      </c>
      <c r="C77" s="2">
        <v>14289867.370000001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2024-03-06T15:06:06Z</cp:lastPrinted>
  <dcterms:created xsi:type="dcterms:W3CDTF">2021-12-06T11:44:16Z</dcterms:created>
  <dcterms:modified xsi:type="dcterms:W3CDTF">2024-03-07T13:04:04Z</dcterms:modified>
</cp:coreProperties>
</file>