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 2023\12-DICIEMBRE 2023\"/>
    </mc:Choice>
  </mc:AlternateContent>
  <bookViews>
    <workbookView xWindow="0" yWindow="0" windowWidth="28800" windowHeight="11475"/>
  </bookViews>
  <sheets>
    <sheet name="PAGOS PROVEEDORES" sheetId="1" r:id="rId1"/>
    <sheet name="Hoja1" sheetId="2" r:id="rId2"/>
  </sheets>
  <definedNames>
    <definedName name="_xlnm.Print_Area" localSheetId="0">'PAGOS PROVEEDORES'!$A$2:$J$94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F79" i="1"/>
  <c r="B86" i="2" l="1"/>
  <c r="C86" i="2"/>
  <c r="C89" i="2" l="1"/>
  <c r="C88" i="2"/>
  <c r="C90" i="2" s="1"/>
  <c r="F28" i="1"/>
  <c r="B89" i="2"/>
  <c r="B88" i="2"/>
  <c r="B90" i="2" s="1"/>
  <c r="B73" i="2"/>
  <c r="C71" i="2" l="1"/>
  <c r="D70" i="2"/>
  <c r="B71" i="2"/>
  <c r="D69" i="2"/>
  <c r="D48" i="2" l="1"/>
  <c r="D59" i="2"/>
  <c r="D27" i="2"/>
  <c r="B84" i="2"/>
  <c r="D84" i="2" s="1"/>
  <c r="B54" i="2" l="1"/>
  <c r="C54" i="2"/>
  <c r="D53" i="2"/>
  <c r="D52" i="2"/>
  <c r="D3" i="2"/>
  <c r="D4" i="2"/>
  <c r="D5" i="2"/>
  <c r="D6" i="2"/>
  <c r="D7" i="2"/>
  <c r="D78" i="2"/>
  <c r="D79" i="2"/>
  <c r="D80" i="2"/>
  <c r="D81" i="2"/>
  <c r="D8" i="2"/>
  <c r="D60" i="2"/>
  <c r="D9" i="2"/>
  <c r="D10" i="2"/>
  <c r="D11" i="2"/>
  <c r="D82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8" i="2"/>
  <c r="D83" i="2"/>
  <c r="D61" i="2"/>
  <c r="D29" i="2"/>
  <c r="D30" i="2"/>
  <c r="D62" i="2"/>
  <c r="D63" i="2"/>
  <c r="D64" i="2"/>
  <c r="D65" i="2"/>
  <c r="D66" i="2"/>
  <c r="D67" i="2"/>
  <c r="D31" i="2"/>
  <c r="D32" i="2"/>
  <c r="D68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9" i="2"/>
  <c r="D2" i="2"/>
  <c r="D71" i="2" l="1"/>
  <c r="D54" i="2"/>
  <c r="H82" i="1"/>
  <c r="I82" i="1" l="1"/>
  <c r="F82" i="1" l="1"/>
</calcChain>
</file>

<file path=xl/sharedStrings.xml><?xml version="1.0" encoding="utf-8"?>
<sst xmlns="http://schemas.openxmlformats.org/spreadsheetml/2006/main" count="380" uniqueCount="222">
  <si>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</si>
  <si>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</si>
  <si>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</si>
  <si>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</si>
  <si>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</si>
  <si>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</si>
  <si>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</si>
  <si>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</si>
  <si>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</si>
  <si>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</si>
  <si>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</si>
  <si>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</si>
  <si>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</si>
  <si>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</si>
  <si>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</si>
  <si>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</si>
  <si>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</si>
  <si>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</si>
  <si>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EDESUR DOMINICANA, S.A.</t>
  </si>
  <si>
    <t>TAINA S. AMEYE PEREZ</t>
  </si>
  <si>
    <t>FRANCISCA A. GARCIA</t>
  </si>
  <si>
    <t>ANALISTA 1</t>
  </si>
  <si>
    <t>ENCARGADA DE CONTABILIDAD</t>
  </si>
  <si>
    <t>FECHA FIN FACTURA</t>
  </si>
  <si>
    <t>DAVID ELIAS MELGEN</t>
  </si>
  <si>
    <t>DOCUGREEN, SRL.</t>
  </si>
  <si>
    <t>VARGAS SERVICIOS DE CATERING</t>
  </si>
  <si>
    <t>KYODOM, SRL.</t>
  </si>
  <si>
    <t>CUENTAS POR PAGAR A PROVEEDORES AL 31 DICIEMBRE 2023</t>
  </si>
  <si>
    <t>AUCENTRO NAVARRO, SRL</t>
  </si>
  <si>
    <t>PUNTO DO TECHNOLOGIES, SRL.</t>
  </si>
  <si>
    <t>GTG INDUSTRIAL, SRL</t>
  </si>
  <si>
    <t>INVERSIONES AZUL DEL ESTE</t>
  </si>
  <si>
    <t>COMPAÑÍA DOMINICANA DE TELEFONO, S.A.</t>
  </si>
  <si>
    <t>SERVICIO TELEFONICO (FIJO)</t>
  </si>
  <si>
    <t>SERVICIO DE INTERNET (TABLETS)</t>
  </si>
  <si>
    <t>SERVICIO TELEFONICO (FLOTAS)</t>
  </si>
  <si>
    <t>GREEN LOVE, SRL.</t>
  </si>
  <si>
    <t>BONCHECITOS, SRL.</t>
  </si>
  <si>
    <t>MAGNA MOTORS, S.A.</t>
  </si>
  <si>
    <t>PROMOPRO EIRL</t>
  </si>
  <si>
    <t>CECOMSA, SRL.</t>
  </si>
  <si>
    <t>CANGE INDUSTRIAL, EIRL.</t>
  </si>
  <si>
    <t>VIAMAR, S.A.</t>
  </si>
  <si>
    <t>PROGASTABLE, SRL.</t>
  </si>
  <si>
    <t>FLORISTERIA ROCEMA, SRL.</t>
  </si>
  <si>
    <t>DAF TRADING, SRL.</t>
  </si>
  <si>
    <t>COMPUOFFICE DOMINICANA</t>
  </si>
  <si>
    <t>MUNDO INDUSTRIAL, SRL.</t>
  </si>
  <si>
    <t>ADQUISICION TARJETA DE CAPTURA AUDIO VIDEO</t>
  </si>
  <si>
    <t>B1500004069</t>
  </si>
  <si>
    <t>ADQUISICION ARREGLO FLORAL</t>
  </si>
  <si>
    <t>B1500000373</t>
  </si>
  <si>
    <t>ADQUISICION DE TONER PARA IMPRESORA</t>
  </si>
  <si>
    <t>B1500001400</t>
  </si>
  <si>
    <t>ADQUISICION DE ACTIVOS FIJOS</t>
  </si>
  <si>
    <t>B1500000299</t>
  </si>
  <si>
    <t>SUMINISTRO MATERIAL GASTABLE</t>
  </si>
  <si>
    <t>B1500000389</t>
  </si>
  <si>
    <t>SUMINISTRO BOTELLONES DE AGUA</t>
  </si>
  <si>
    <t>B1500166581 B1500166313 B1500166171 B1500165983 B1500165702</t>
  </si>
  <si>
    <t>29/11/2023 22/11/2023 15/11/2023 09/11/2023 01/11/2023</t>
  </si>
  <si>
    <t>SERVICIO DE MANTENIMIENTO Y REPARACIONES DE VEHICULOS</t>
  </si>
  <si>
    <t>B1500013468</t>
  </si>
  <si>
    <t>ADQUISICION DE NEUMATICOS</t>
  </si>
  <si>
    <t>B1500001319</t>
  </si>
  <si>
    <t>GRUPO DIARIO LIBRE</t>
  </si>
  <si>
    <t>SERVICIO DE PUBLICIDAD</t>
  </si>
  <si>
    <t>B1500002771</t>
  </si>
  <si>
    <t>SERVICIO DE ELECTRICIDAD</t>
  </si>
  <si>
    <t>B1500416217</t>
  </si>
  <si>
    <t>SERVICIO DE CONFECCION DE UNIFORMES</t>
  </si>
  <si>
    <t>B1500000087</t>
  </si>
  <si>
    <t>SERVICIO DE ALQUILER EQUIPOS TECNOLOGICOS</t>
  </si>
  <si>
    <t>B1500000446</t>
  </si>
  <si>
    <t>SERVICIO DE INSTALACION ELECTRICA</t>
  </si>
  <si>
    <t>SERVICIO RENOVACION DE PLACAS</t>
  </si>
  <si>
    <t>B1500000242</t>
  </si>
  <si>
    <t>ADQUISICION TARJETA DE IDENTIFICACION</t>
  </si>
  <si>
    <t>B1500000041</t>
  </si>
  <si>
    <t>SERVICIO RENOVACION DE SOFTWARE</t>
  </si>
  <si>
    <t>E450000000636</t>
  </si>
  <si>
    <t>SERVICIO DEL 20% ENTRETENIMIENTO Y ANIMACION PARA LOS NIÑOS</t>
  </si>
  <si>
    <t>B1500000182</t>
  </si>
  <si>
    <t>HONORARIOS PROFESIONALES</t>
  </si>
  <si>
    <t>B1500000009</t>
  </si>
  <si>
    <t>B1500007051 B1500007052 B1500007053 B1500007054</t>
  </si>
  <si>
    <t>ASOCIACION DOMINICANA DE ADMINISTRADORES DE GESTION HUMANA (ADOARH)</t>
  </si>
  <si>
    <t>PAGO MEMBRESIA</t>
  </si>
  <si>
    <t>B1500000113</t>
  </si>
  <si>
    <t>SERVICIO DE RECICLAJE</t>
  </si>
  <si>
    <t>B1500000409</t>
  </si>
  <si>
    <t>ADQUISICION DE CANDADOS</t>
  </si>
  <si>
    <t>B1500002651</t>
  </si>
  <si>
    <t>SERVICIO DE CATERING</t>
  </si>
  <si>
    <t>ADQUISICION DE SERVICIO DE SISTEMA DE  NAVEGACION GPS</t>
  </si>
  <si>
    <t>B1500000398</t>
  </si>
  <si>
    <t>SUMINISTRO DE MATERIAL GASTABLE</t>
  </si>
  <si>
    <t>B1500003678</t>
  </si>
  <si>
    <t>SERVICIO CONTRATACION DE SALON HOTEL PARA PARTIDOS POLITICOS EN MASTER ELECTORAL</t>
  </si>
  <si>
    <t>B1500002110</t>
  </si>
  <si>
    <t>E4500000026763</t>
  </si>
  <si>
    <t>E450000027498</t>
  </si>
  <si>
    <t>CATALONIA SANTO DOMINGO</t>
  </si>
  <si>
    <t>ALMUERZO REUNION SOSTENIDA CON EL DR. CARLOS MARCO  DEL MODULO DERECHO DE PARTIDOS POLITICOS.</t>
  </si>
  <si>
    <t xml:space="preserve">B1500002125 B1500002163 </t>
  </si>
  <si>
    <t>12/11/2023 5/12/2023</t>
  </si>
  <si>
    <t>E450000026744</t>
  </si>
  <si>
    <t>A Z PRINT SHOP, SRL.</t>
  </si>
  <si>
    <t>ADQUISICION DE CINTAS PARA IMPRESORA</t>
  </si>
  <si>
    <t>B1500001325</t>
  </si>
  <si>
    <t>AGUA PLANETA AZUL, S.A.</t>
  </si>
  <si>
    <t>SOLUCIONES TECNOLOGICAS EMPRESARIALES, SRL.</t>
  </si>
  <si>
    <t>ITBIS</t>
  </si>
  <si>
    <t>PROPINA</t>
  </si>
  <si>
    <t>TASA 56</t>
  </si>
  <si>
    <t>TASA 55.40</t>
  </si>
  <si>
    <t>AH EDITORA OFFSET, SRL.</t>
  </si>
  <si>
    <t>MARISOL TOBAR</t>
  </si>
  <si>
    <t>EDITORA BUHO, SRL.</t>
  </si>
  <si>
    <t>ADQUISICION MONITOR PANTALLA</t>
  </si>
  <si>
    <t>B1500004039</t>
  </si>
  <si>
    <t>SERVICIO DE ENTRETENIMIENTO Y ANIMACION ACTIVIDAD CON LOS NIÑOS</t>
  </si>
  <si>
    <t>B1500000183</t>
  </si>
  <si>
    <t>SERVICIO DE IMPRESIÓN</t>
  </si>
  <si>
    <t>B1500000442</t>
  </si>
  <si>
    <t>CENTRO DE TECNOLOGIA UNIVERSAL, SRL.</t>
  </si>
  <si>
    <t>SERVICIO PROGRAMA DE CAPACITACION</t>
  </si>
  <si>
    <t>B1500000584</t>
  </si>
  <si>
    <t>B1500000282</t>
  </si>
  <si>
    <t>B1100000133</t>
  </si>
  <si>
    <t>AGUA PLANETA AZUL, S. A.</t>
  </si>
  <si>
    <t xml:space="preserve">DULCE MARIA LUCIAMO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</si>
  <si>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INVERSIONES TEGEDA VALERA</t>
  </si>
  <si>
    <t>B1100000134</t>
  </si>
  <si>
    <t>ARIEL E. MEJIA</t>
  </si>
  <si>
    <t>MILDRED A. ZAPATA</t>
  </si>
  <si>
    <t>SUSANA BERNABE</t>
  </si>
  <si>
    <t>PEDRO A. MENCIA</t>
  </si>
  <si>
    <t>B1100000117</t>
  </si>
  <si>
    <t>B1100000120</t>
  </si>
  <si>
    <t>B1100000108</t>
  </si>
  <si>
    <t>B1100000118</t>
  </si>
  <si>
    <t>SERVICIO REPARACION Y MANTENIMIENTO PLANTA ELECTRICA</t>
  </si>
  <si>
    <t>B1500001200</t>
  </si>
  <si>
    <t>ADUISICION BOTELLITAS DE AGUA</t>
  </si>
  <si>
    <t>B1500164712</t>
  </si>
  <si>
    <t>B1500001419</t>
  </si>
  <si>
    <t xml:space="preserve">ADQUISICION LIBROS RECORD </t>
  </si>
  <si>
    <t>B1500000688</t>
  </si>
  <si>
    <t>MARIA J. RAMIREZ</t>
  </si>
  <si>
    <t>B1100000119</t>
  </si>
  <si>
    <t>LAURA J. BAUTISTA</t>
  </si>
  <si>
    <t>B1100000094 B1100000132</t>
  </si>
  <si>
    <t>28/11/2023 08/12/2023</t>
  </si>
  <si>
    <t xml:space="preserve"> 22/12/2023</t>
  </si>
  <si>
    <t>PARETE SOLUCIONES, SRL.</t>
  </si>
  <si>
    <t>SERVICIO E INSTALACION DE PUERTA DE CRISTAL</t>
  </si>
  <si>
    <t>B1500000053</t>
  </si>
  <si>
    <t>CONTRATACION DE SERVICIOS DE CORRECTOR DE ESTILO REVISTA JUSTICIA ELECTORAL.</t>
  </si>
  <si>
    <t>B1500000209</t>
  </si>
  <si>
    <t>CLIMA CONTROL Y CONST. CLIMCOM, SRL.</t>
  </si>
  <si>
    <t>40% SUMINISTRO E INSTALACION DE SISTEMA DE AIRE ACONDICIONADO</t>
  </si>
  <si>
    <t>B1500000291</t>
  </si>
  <si>
    <t>DISTRIBUIDORA LAGARES, SRL.</t>
  </si>
  <si>
    <t>COMUNICACIONES Y REDES DE SANTO DOMINGO</t>
  </si>
  <si>
    <t>PSS PROVEEDORA DE SERVICIOS</t>
  </si>
  <si>
    <t>HUMAMO SEGUROS, S.A.</t>
  </si>
  <si>
    <t>AGENCIA DE VIAJES MILENA T</t>
  </si>
  <si>
    <t>RC TECHNOLOGY</t>
  </si>
  <si>
    <t>AUTOCENTRO NAVARRO, SRL.</t>
  </si>
  <si>
    <t>PROLIMDES COMERCIAL, SRL.</t>
  </si>
  <si>
    <t>INGENIERIA MODERNA DOMINICANA</t>
  </si>
  <si>
    <t>PA CATERIN, SRL.</t>
  </si>
  <si>
    <t>SERVICIOS DE CATERING</t>
  </si>
  <si>
    <t>B1500001439</t>
  </si>
  <si>
    <t>SERVICIO DE MANTENIMIENTO Y REPARACION MENSUAL DE PLANTA ELECTRICA</t>
  </si>
  <si>
    <t>B1500001206</t>
  </si>
  <si>
    <t>ADQUISICION COMPONENTES Y SISTEMAS DE TRANSPORTE</t>
  </si>
  <si>
    <t>B1500002702</t>
  </si>
  <si>
    <t>B1500000436</t>
  </si>
  <si>
    <t>SERVICIOS DE MANTENIMIENTOS PREVENTIVOS DE AIRE ACONDICIONADO</t>
  </si>
  <si>
    <t>B1500000064</t>
  </si>
  <si>
    <t>ADQUISICION Y SUMINISTRO DE MATERIAL DESECHABLE</t>
  </si>
  <si>
    <t>B1500001362</t>
  </si>
  <si>
    <t>ADQUISICION Y SUMINISTRO DE MATERIAL GASTABLE DE  OFICINA</t>
  </si>
  <si>
    <t>B1500000353</t>
  </si>
  <si>
    <t>SERVICIO DE REPETIDORA CON SU FRECUENCIA DE RADIOS</t>
  </si>
  <si>
    <t>B1500000655</t>
  </si>
  <si>
    <t>SERVICIO DE MANTENIMIENTO Y REPARACION DE PLANTA ELECTRICA</t>
  </si>
  <si>
    <t>B1500001207</t>
  </si>
  <si>
    <t>EDITORA LIDTIN DIARIO, S.A.</t>
  </si>
  <si>
    <t>B1500009078</t>
  </si>
  <si>
    <t>SERVICIO DE ALQUILER DE EQUIPOS TECNOLOGICOS</t>
  </si>
  <si>
    <t>B1500000452</t>
  </si>
  <si>
    <t>ADQUISICION DE BOLETOS AEREO</t>
  </si>
  <si>
    <t>B1500005981</t>
  </si>
  <si>
    <t xml:space="preserve">ADQUISICION E INSTALACION DE UPS </t>
  </si>
  <si>
    <t>B1500000054</t>
  </si>
  <si>
    <t>SERVICIO DE ALMUERZO PARA EL PERSONAL MILITAR</t>
  </si>
  <si>
    <t>B1500003177</t>
  </si>
  <si>
    <t>B1500031383 B1500031339</t>
  </si>
  <si>
    <t>SERVICIOS DE SEGUROS</t>
  </si>
  <si>
    <t>B1500031128 B1500451104</t>
  </si>
  <si>
    <t>UNIFORMES GAI, SRL.</t>
  </si>
  <si>
    <t>LUIS ERNESTO PEREZ CASANOVA</t>
  </si>
  <si>
    <t>CONSTRUCCION</t>
  </si>
  <si>
    <t>JUAN M. GARRIDO</t>
  </si>
  <si>
    <t>TOMAS BASTARRECHE BENGOA</t>
  </si>
  <si>
    <t>COMPLETADO</t>
  </si>
  <si>
    <t>MENOS</t>
  </si>
  <si>
    <t>PRICE SMART</t>
  </si>
  <si>
    <t xml:space="preserve">ADQUISICION CANASTA NAVIDEÑA </t>
  </si>
  <si>
    <t>21/12/2023 26/12/2023</t>
  </si>
  <si>
    <t>CATALONIA SANTO DOMINGO,S.A.</t>
  </si>
  <si>
    <t>DAVID ELIAS MELGEN, SRL.</t>
  </si>
  <si>
    <t>INVERSIONES TEGEDA VALERA, SRL.</t>
  </si>
  <si>
    <t>AGENCIA DE VIAJES MILENA TOURS, SRL.</t>
  </si>
  <si>
    <t>RC TECHNOLOGY, SRL.</t>
  </si>
  <si>
    <t>INGENIERIA MODERNA DOMINICANA, IMMODOM, SRL.</t>
  </si>
  <si>
    <t>GRUPO DIARIO LIBRE, S.A.</t>
  </si>
  <si>
    <t>B1500034019 B1500034095 B1500035910 B1500029002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</si>
</sst>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28"/>
      <color rgb="FF000000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9" fontId="0" fillId="0" borderId="0" xfId="0" applyNumberForma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43" fontId="8" fillId="0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43" fontId="8" fillId="0" borderId="1" xfId="0" applyNumberFormat="1" applyFont="1" applyBorder="1" applyAlignment="1">
      <alignment horizontal="left" vertical="center"/>
    </xf>
    <xf numFmtId="43" fontId="8" fillId="0" borderId="3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43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/>
    </xf>
    <xf numFmtId="43" fontId="9" fillId="2" borderId="2" xfId="0" applyNumberFormat="1" applyFont="1" applyFill="1" applyBorder="1"/>
    <xf numFmtId="43" fontId="9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43" fontId="1" fillId="0" borderId="5" xfId="2" applyFont="1" applyBorder="1"/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9163050</xdr:colOff>
      <xdr:row>2</xdr:row>
      <xdr:rowOff>76200</xdr:rowOff>
    </xdr:from>
    <xdr:to>
      <xdr:col>3</xdr:col>
      <xdr:colOff>2057400</xdr:colOff>
      <xdr:row>6</xdr:row>
      <xdr:rowOff>400050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3150" y="457200"/>
          <a:ext cx="264795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showGridLines="0" tabSelected="1" view="pageBreakPreview" topLeftCell="A76" zoomScale="50" zoomScaleNormal="50" zoomScaleSheetLayoutView="50" workbookViewId="0">
      <selection activeCell="B79" sqref="B79"/>
    </sheetView>
  </sheetViews>
  <sheetFormatPr baseColWidth="10" defaultRowHeight="15" x14ac:dyDescent="0.25"/>
  <cols>
    <col min="1" max="1" width="13" customWidth="1"/>
    <col min="2" max="2" width="113.140625" customWidth="1"/>
    <col min="3" max="3" width="146.140625" customWidth="1"/>
    <col min="4" max="4" width="48.85546875" customWidth="1"/>
    <col min="5" max="5" width="39.7109375" customWidth="1"/>
    <col min="6" max="6" width="50.5703125" customWidth="1"/>
    <col min="7" max="7" width="39.42578125" customWidth="1"/>
    <col min="8" max="8" width="42" customWidth="1"/>
    <col min="9" max="9" width="33.28515625" customWidth="1"/>
    <col min="10" max="10" width="49.5703125" customWidth="1"/>
    <col min="11" max="11" width="25.28515625" bestFit="1" customWidth="1"/>
    <col min="12" max="12" width="14.5703125" bestFit="1" customWidth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</row>
    <row r="3" spans="1:12" x14ac:dyDescent="0.25">
      <c r="B3" s="2"/>
      <c r="C3" s="2"/>
      <c r="D3" s="2"/>
      <c r="E3" s="2"/>
      <c r="F3" s="2"/>
      <c r="G3" s="2"/>
      <c r="H3" s="2"/>
      <c r="I3" s="2"/>
      <c r="J3" s="2"/>
    </row>
    <row r="4" spans="1:12" ht="34.5" x14ac:dyDescent="0.4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2" ht="34.5" x14ac:dyDescent="0.4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2" ht="34.5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2" ht="34.5" x14ac:dyDescent="0.4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2" ht="35.25" x14ac:dyDescent="0.5">
      <c r="A8" s="49" t="s">
        <v>11</v>
      </c>
      <c r="B8" s="49"/>
      <c r="C8" s="49"/>
      <c r="D8" s="49"/>
      <c r="E8" s="49"/>
      <c r="F8" s="49"/>
      <c r="G8" s="49"/>
      <c r="H8" s="49"/>
      <c r="I8" s="49"/>
      <c r="J8" s="49"/>
    </row>
    <row r="9" spans="1:12" ht="35.25" x14ac:dyDescent="0.5">
      <c r="A9" s="49" t="s">
        <v>16</v>
      </c>
      <c r="B9" s="49"/>
      <c r="C9" s="49"/>
      <c r="D9" s="49"/>
      <c r="E9" s="49"/>
      <c r="F9" s="49"/>
      <c r="G9" s="49"/>
      <c r="H9" s="49"/>
      <c r="I9" s="49"/>
      <c r="J9" s="49"/>
    </row>
    <row r="10" spans="1:12" ht="35.25" x14ac:dyDescent="0.5">
      <c r="A10" s="49" t="s">
        <v>28</v>
      </c>
      <c r="B10" s="49"/>
      <c r="C10" s="49"/>
      <c r="D10" s="49"/>
      <c r="E10" s="49"/>
      <c r="F10" s="49"/>
      <c r="G10" s="49"/>
      <c r="H10" s="49"/>
      <c r="I10" s="49"/>
      <c r="J10" s="49"/>
    </row>
    <row r="11" spans="1:12" ht="35.25" x14ac:dyDescent="0.5">
      <c r="A11" s="49" t="s">
        <v>0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12" ht="35.25" thickBot="1" x14ac:dyDescent="0.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2" ht="162" customHeight="1" thickBot="1" x14ac:dyDescent="0.3">
      <c r="A13" s="14" t="s">
        <v>17</v>
      </c>
      <c r="B13" s="14" t="s">
        <v>1</v>
      </c>
      <c r="C13" s="14" t="s">
        <v>2</v>
      </c>
      <c r="D13" s="15" t="s">
        <v>3</v>
      </c>
      <c r="E13" s="15" t="s">
        <v>4</v>
      </c>
      <c r="F13" s="15" t="s">
        <v>5</v>
      </c>
      <c r="G13" s="15" t="s">
        <v>23</v>
      </c>
      <c r="H13" s="15" t="s">
        <v>6</v>
      </c>
      <c r="I13" s="15" t="s">
        <v>7</v>
      </c>
      <c r="J13" s="15" t="s">
        <v>15</v>
      </c>
      <c r="L13" s="4"/>
    </row>
    <row r="14" spans="1:12" s="7" customFormat="1" ht="143.25" customHeight="1" thickBot="1" x14ac:dyDescent="0.3">
      <c r="A14" s="16">
        <v>1</v>
      </c>
      <c r="B14" s="16" t="s">
        <v>26</v>
      </c>
      <c r="C14" s="17" t="s">
        <v>94</v>
      </c>
      <c r="D14" s="18" t="s">
        <v>54</v>
      </c>
      <c r="E14" s="19">
        <v>45226</v>
      </c>
      <c r="F14" s="27">
        <v>122029.7</v>
      </c>
      <c r="G14" s="21">
        <v>45261</v>
      </c>
      <c r="H14" s="20">
        <v>116858.95</v>
      </c>
      <c r="I14" s="20"/>
      <c r="J14" s="22" t="s">
        <v>209</v>
      </c>
      <c r="K14" s="3"/>
      <c r="L14" s="6"/>
    </row>
    <row r="15" spans="1:12" ht="81.75" customHeight="1" thickBot="1" x14ac:dyDescent="0.3">
      <c r="A15" s="23">
        <v>2</v>
      </c>
      <c r="B15" s="16" t="s">
        <v>29</v>
      </c>
      <c r="C15" s="24" t="s">
        <v>92</v>
      </c>
      <c r="D15" s="25" t="s">
        <v>93</v>
      </c>
      <c r="E15" s="26">
        <v>45222</v>
      </c>
      <c r="F15" s="27">
        <v>76599.94</v>
      </c>
      <c r="G15" s="21">
        <v>45261</v>
      </c>
      <c r="H15" s="27">
        <v>73354.179999999993</v>
      </c>
      <c r="I15" s="27"/>
      <c r="J15" s="22" t="s">
        <v>209</v>
      </c>
      <c r="K15" s="3"/>
      <c r="L15" s="4"/>
    </row>
    <row r="16" spans="1:12" ht="111.75" customHeight="1" thickBot="1" x14ac:dyDescent="0.3">
      <c r="A16" s="23">
        <v>2</v>
      </c>
      <c r="B16" s="16" t="s">
        <v>30</v>
      </c>
      <c r="C16" s="24" t="s">
        <v>95</v>
      </c>
      <c r="D16" s="25" t="s">
        <v>96</v>
      </c>
      <c r="E16" s="26">
        <v>45237</v>
      </c>
      <c r="F16" s="27">
        <v>7788</v>
      </c>
      <c r="G16" s="21">
        <v>45261</v>
      </c>
      <c r="H16" s="27">
        <v>7458</v>
      </c>
      <c r="I16" s="27"/>
      <c r="J16" s="22" t="s">
        <v>209</v>
      </c>
      <c r="K16" s="3"/>
      <c r="L16" s="4"/>
    </row>
    <row r="17" spans="1:12" ht="74.25" customHeight="1" thickBot="1" x14ac:dyDescent="0.3">
      <c r="A17" s="23">
        <v>4</v>
      </c>
      <c r="B17" s="16" t="s">
        <v>31</v>
      </c>
      <c r="C17" s="24" t="s">
        <v>97</v>
      </c>
      <c r="D17" s="25" t="s">
        <v>98</v>
      </c>
      <c r="E17" s="26">
        <v>45218</v>
      </c>
      <c r="F17" s="27">
        <v>375682.5</v>
      </c>
      <c r="G17" s="21">
        <v>45261</v>
      </c>
      <c r="H17" s="27">
        <v>359763.75</v>
      </c>
      <c r="I17" s="27"/>
      <c r="J17" s="22" t="s">
        <v>209</v>
      </c>
      <c r="K17" s="3"/>
      <c r="L17" s="4"/>
    </row>
    <row r="18" spans="1:12" s="7" customFormat="1" ht="81.75" customHeight="1" thickBot="1" x14ac:dyDescent="0.3">
      <c r="A18" s="23">
        <v>5</v>
      </c>
      <c r="B18" s="16" t="s">
        <v>108</v>
      </c>
      <c r="C18" s="17" t="s">
        <v>109</v>
      </c>
      <c r="D18" s="18" t="s">
        <v>110</v>
      </c>
      <c r="E18" s="19">
        <v>45243</v>
      </c>
      <c r="F18" s="27">
        <v>71380.56</v>
      </c>
      <c r="G18" s="21">
        <v>45261</v>
      </c>
      <c r="H18" s="20">
        <v>68355.960000000006</v>
      </c>
      <c r="I18" s="20"/>
      <c r="J18" s="22" t="s">
        <v>209</v>
      </c>
      <c r="K18" s="3"/>
      <c r="L18" s="6"/>
    </row>
    <row r="19" spans="1:12" ht="95.25" customHeight="1" thickBot="1" x14ac:dyDescent="0.3">
      <c r="A19" s="23">
        <v>6</v>
      </c>
      <c r="B19" s="16" t="s">
        <v>32</v>
      </c>
      <c r="C19" s="24" t="s">
        <v>99</v>
      </c>
      <c r="D19" s="25" t="s">
        <v>100</v>
      </c>
      <c r="E19" s="26">
        <v>45238</v>
      </c>
      <c r="F19" s="27">
        <v>303849.05</v>
      </c>
      <c r="G19" s="21">
        <v>45265</v>
      </c>
      <c r="H19" s="27">
        <v>278711.19</v>
      </c>
      <c r="I19" s="27"/>
      <c r="J19" s="22" t="s">
        <v>209</v>
      </c>
      <c r="K19" s="3"/>
      <c r="L19" s="4"/>
    </row>
    <row r="20" spans="1:12" ht="102.75" customHeight="1" thickBot="1" x14ac:dyDescent="0.3">
      <c r="A20" s="23">
        <v>7</v>
      </c>
      <c r="B20" s="16" t="s">
        <v>33</v>
      </c>
      <c r="C20" s="17" t="s">
        <v>34</v>
      </c>
      <c r="D20" s="25" t="s">
        <v>101</v>
      </c>
      <c r="E20" s="26">
        <v>45257</v>
      </c>
      <c r="F20" s="27">
        <v>214890.17</v>
      </c>
      <c r="G20" s="21">
        <v>45267</v>
      </c>
      <c r="H20" s="27">
        <v>214890.47</v>
      </c>
      <c r="I20" s="27"/>
      <c r="J20" s="22" t="s">
        <v>209</v>
      </c>
      <c r="K20" s="3"/>
      <c r="L20" s="4"/>
    </row>
    <row r="21" spans="1:12" ht="108.75" customHeight="1" thickBot="1" x14ac:dyDescent="0.3">
      <c r="A21" s="16">
        <v>8</v>
      </c>
      <c r="B21" s="16" t="s">
        <v>33</v>
      </c>
      <c r="C21" s="24" t="s">
        <v>35</v>
      </c>
      <c r="D21" s="25" t="s">
        <v>102</v>
      </c>
      <c r="E21" s="26">
        <v>45257</v>
      </c>
      <c r="F21" s="27">
        <v>15560</v>
      </c>
      <c r="G21" s="21">
        <v>45267</v>
      </c>
      <c r="H21" s="28">
        <v>15560</v>
      </c>
      <c r="I21" s="27"/>
      <c r="J21" s="22" t="s">
        <v>209</v>
      </c>
      <c r="K21" s="3"/>
      <c r="L21" s="4"/>
    </row>
    <row r="22" spans="1:12" ht="105.75" customHeight="1" thickBot="1" x14ac:dyDescent="0.3">
      <c r="A22" s="23">
        <v>9</v>
      </c>
      <c r="B22" s="16" t="s">
        <v>33</v>
      </c>
      <c r="C22" s="24" t="s">
        <v>36</v>
      </c>
      <c r="D22" s="25" t="s">
        <v>107</v>
      </c>
      <c r="E22" s="26">
        <v>45257</v>
      </c>
      <c r="F22" s="28">
        <v>226813.04</v>
      </c>
      <c r="G22" s="29">
        <v>45267</v>
      </c>
      <c r="H22" s="28">
        <v>226813.04</v>
      </c>
      <c r="I22" s="27"/>
      <c r="J22" s="22" t="s">
        <v>209</v>
      </c>
      <c r="K22" s="3"/>
      <c r="L22" s="4"/>
    </row>
    <row r="23" spans="1:12" ht="135.75" customHeight="1" thickBot="1" x14ac:dyDescent="0.3">
      <c r="A23" s="23">
        <v>10</v>
      </c>
      <c r="B23" s="16" t="s">
        <v>214</v>
      </c>
      <c r="C23" s="24" t="s">
        <v>104</v>
      </c>
      <c r="D23" s="25" t="s">
        <v>105</v>
      </c>
      <c r="E23" s="26" t="s">
        <v>106</v>
      </c>
      <c r="F23" s="28">
        <v>20311.52</v>
      </c>
      <c r="G23" s="29">
        <v>45267</v>
      </c>
      <c r="H23" s="28">
        <v>20311.52</v>
      </c>
      <c r="I23" s="27"/>
      <c r="J23" s="22" t="s">
        <v>209</v>
      </c>
      <c r="K23" s="3"/>
      <c r="L23" s="4"/>
    </row>
    <row r="24" spans="1:12" s="7" customFormat="1" ht="77.25" customHeight="1" thickBot="1" x14ac:dyDescent="0.3">
      <c r="A24" s="16">
        <v>11</v>
      </c>
      <c r="B24" s="16" t="s">
        <v>37</v>
      </c>
      <c r="C24" s="17" t="s">
        <v>90</v>
      </c>
      <c r="D24" s="18" t="s">
        <v>91</v>
      </c>
      <c r="E24" s="19">
        <v>45216</v>
      </c>
      <c r="F24" s="30">
        <v>7080</v>
      </c>
      <c r="G24" s="29">
        <v>45268</v>
      </c>
      <c r="H24" s="30">
        <v>6780</v>
      </c>
      <c r="I24" s="20"/>
      <c r="J24" s="22" t="s">
        <v>209</v>
      </c>
      <c r="K24" s="3"/>
      <c r="L24" s="6"/>
    </row>
    <row r="25" spans="1:12" ht="74.25" customHeight="1" thickBot="1" x14ac:dyDescent="0.3">
      <c r="A25" s="23">
        <v>12</v>
      </c>
      <c r="B25" s="16" t="s">
        <v>215</v>
      </c>
      <c r="C25" s="17" t="s">
        <v>84</v>
      </c>
      <c r="D25" s="18" t="s">
        <v>85</v>
      </c>
      <c r="E25" s="19">
        <v>45246</v>
      </c>
      <c r="F25" s="30">
        <v>118000</v>
      </c>
      <c r="G25" s="21">
        <v>45271</v>
      </c>
      <c r="H25" s="30">
        <v>90000</v>
      </c>
      <c r="I25" s="27"/>
      <c r="J25" s="22" t="s">
        <v>209</v>
      </c>
      <c r="K25" s="3"/>
      <c r="L25" s="4"/>
    </row>
    <row r="26" spans="1:12" s="7" customFormat="1" ht="117.75" customHeight="1" thickBot="1" x14ac:dyDescent="0.3">
      <c r="A26" s="16">
        <v>13</v>
      </c>
      <c r="B26" s="16" t="s">
        <v>38</v>
      </c>
      <c r="C26" s="17" t="s">
        <v>82</v>
      </c>
      <c r="D26" s="18" t="s">
        <v>83</v>
      </c>
      <c r="E26" s="19">
        <v>45253</v>
      </c>
      <c r="F26" s="30">
        <v>27470.400000000001</v>
      </c>
      <c r="G26" s="21">
        <v>45271</v>
      </c>
      <c r="H26" s="30">
        <v>26306.400000000001</v>
      </c>
      <c r="I26" s="20"/>
      <c r="J26" s="22" t="s">
        <v>209</v>
      </c>
      <c r="K26" s="3"/>
      <c r="L26" s="6"/>
    </row>
    <row r="27" spans="1:12" s="7" customFormat="1" ht="168.75" customHeight="1" thickBot="1" x14ac:dyDescent="0.3">
      <c r="A27" s="23">
        <v>14</v>
      </c>
      <c r="B27" s="16" t="s">
        <v>39</v>
      </c>
      <c r="C27" s="17" t="s">
        <v>62</v>
      </c>
      <c r="D27" s="18" t="s">
        <v>86</v>
      </c>
      <c r="E27" s="19">
        <v>45247</v>
      </c>
      <c r="F27" s="30">
        <v>14289.2</v>
      </c>
      <c r="G27" s="21">
        <v>45272</v>
      </c>
      <c r="H27" s="30">
        <v>13683.73</v>
      </c>
      <c r="I27" s="20"/>
      <c r="J27" s="22" t="s">
        <v>209</v>
      </c>
      <c r="K27" s="3"/>
      <c r="L27" s="6"/>
    </row>
    <row r="28" spans="1:12" s="7" customFormat="1" ht="137.25" customHeight="1" thickBot="1" x14ac:dyDescent="0.3">
      <c r="A28" s="23">
        <v>15</v>
      </c>
      <c r="B28" s="16" t="s">
        <v>87</v>
      </c>
      <c r="C28" s="17" t="s">
        <v>88</v>
      </c>
      <c r="D28" s="18" t="s">
        <v>89</v>
      </c>
      <c r="E28" s="19">
        <v>45246</v>
      </c>
      <c r="F28" s="30">
        <f>14000-1400</f>
        <v>12600</v>
      </c>
      <c r="G28" s="21">
        <v>45272</v>
      </c>
      <c r="H28" s="30">
        <v>12600</v>
      </c>
      <c r="I28" s="20"/>
      <c r="J28" s="22" t="s">
        <v>209</v>
      </c>
      <c r="K28" s="3"/>
      <c r="L28" s="6"/>
    </row>
    <row r="29" spans="1:12" s="7" customFormat="1" ht="77.25" customHeight="1" thickBot="1" x14ac:dyDescent="0.3">
      <c r="A29" s="16">
        <v>16</v>
      </c>
      <c r="B29" s="16" t="s">
        <v>40</v>
      </c>
      <c r="C29" s="17" t="s">
        <v>78</v>
      </c>
      <c r="D29" s="18" t="s">
        <v>79</v>
      </c>
      <c r="E29" s="19">
        <v>45190</v>
      </c>
      <c r="F29" s="30">
        <v>4720</v>
      </c>
      <c r="G29" s="21">
        <v>45274</v>
      </c>
      <c r="H29" s="30">
        <v>4520</v>
      </c>
      <c r="I29" s="20"/>
      <c r="J29" s="22" t="s">
        <v>209</v>
      </c>
      <c r="K29" s="3"/>
      <c r="L29" s="6"/>
    </row>
    <row r="30" spans="1:12" s="7" customFormat="1" ht="81.75" customHeight="1" thickBot="1" x14ac:dyDescent="0.3">
      <c r="A30" s="23">
        <v>17</v>
      </c>
      <c r="B30" s="16" t="s">
        <v>41</v>
      </c>
      <c r="C30" s="17" t="s">
        <v>80</v>
      </c>
      <c r="D30" s="18" t="s">
        <v>81</v>
      </c>
      <c r="E30" s="19">
        <v>45262</v>
      </c>
      <c r="F30" s="30">
        <v>756001.34</v>
      </c>
      <c r="G30" s="21">
        <v>45274</v>
      </c>
      <c r="H30" s="30">
        <v>756001.34</v>
      </c>
      <c r="I30" s="20"/>
      <c r="J30" s="22" t="s">
        <v>209</v>
      </c>
      <c r="K30" s="3"/>
      <c r="L30" s="6"/>
    </row>
    <row r="31" spans="1:12" s="7" customFormat="1" ht="75.75" customHeight="1" thickBot="1" x14ac:dyDescent="0.3">
      <c r="A31" s="23">
        <v>18</v>
      </c>
      <c r="B31" s="16" t="s">
        <v>42</v>
      </c>
      <c r="C31" s="17" t="s">
        <v>75</v>
      </c>
      <c r="D31" s="18" t="s">
        <v>58</v>
      </c>
      <c r="E31" s="19">
        <v>45254</v>
      </c>
      <c r="F31" s="30">
        <v>127263</v>
      </c>
      <c r="G31" s="21">
        <v>45274</v>
      </c>
      <c r="H31" s="30">
        <v>121870.5</v>
      </c>
      <c r="I31" s="20"/>
      <c r="J31" s="22" t="s">
        <v>209</v>
      </c>
      <c r="K31" s="3"/>
      <c r="L31" s="6"/>
    </row>
    <row r="32" spans="1:12" s="7" customFormat="1" ht="77.25" customHeight="1" thickBot="1" x14ac:dyDescent="0.3">
      <c r="A32" s="23">
        <v>19</v>
      </c>
      <c r="B32" s="16" t="s">
        <v>25</v>
      </c>
      <c r="C32" s="17" t="s">
        <v>76</v>
      </c>
      <c r="D32" s="18" t="s">
        <v>77</v>
      </c>
      <c r="E32" s="19">
        <v>45246</v>
      </c>
      <c r="F32" s="30">
        <v>5882.3</v>
      </c>
      <c r="G32" s="21">
        <v>45274</v>
      </c>
      <c r="H32" s="30">
        <v>5633.05</v>
      </c>
      <c r="I32" s="20"/>
      <c r="J32" s="22" t="s">
        <v>209</v>
      </c>
      <c r="K32" s="3"/>
      <c r="L32" s="6"/>
    </row>
    <row r="33" spans="1:12" s="7" customFormat="1" ht="75.75" customHeight="1" thickBot="1" x14ac:dyDescent="0.3">
      <c r="A33" s="23">
        <v>20</v>
      </c>
      <c r="B33" s="16" t="s">
        <v>18</v>
      </c>
      <c r="C33" s="17" t="s">
        <v>69</v>
      </c>
      <c r="D33" s="18" t="s">
        <v>70</v>
      </c>
      <c r="E33" s="19">
        <v>45260</v>
      </c>
      <c r="F33" s="30">
        <v>577825.5</v>
      </c>
      <c r="G33" s="21">
        <v>45275</v>
      </c>
      <c r="H33" s="30">
        <v>548934.23</v>
      </c>
      <c r="I33" s="20"/>
      <c r="J33" s="22" t="s">
        <v>209</v>
      </c>
      <c r="K33" s="3"/>
      <c r="L33" s="6"/>
    </row>
    <row r="34" spans="1:12" s="7" customFormat="1" ht="89.25" customHeight="1" thickBot="1" x14ac:dyDescent="0.3">
      <c r="A34" s="23">
        <v>21</v>
      </c>
      <c r="B34" s="16" t="s">
        <v>204</v>
      </c>
      <c r="C34" s="17" t="s">
        <v>71</v>
      </c>
      <c r="D34" s="18" t="s">
        <v>72</v>
      </c>
      <c r="E34" s="19">
        <v>45251</v>
      </c>
      <c r="F34" s="30">
        <v>16992</v>
      </c>
      <c r="G34" s="21">
        <v>45275</v>
      </c>
      <c r="H34" s="30">
        <v>16272</v>
      </c>
      <c r="I34" s="20"/>
      <c r="J34" s="22" t="s">
        <v>209</v>
      </c>
      <c r="K34" s="3"/>
      <c r="L34" s="6"/>
    </row>
    <row r="35" spans="1:12" s="7" customFormat="1" ht="75.75" customHeight="1" thickBot="1" x14ac:dyDescent="0.3">
      <c r="A35" s="16">
        <v>22</v>
      </c>
      <c r="B35" s="16" t="s">
        <v>43</v>
      </c>
      <c r="C35" s="17" t="s">
        <v>62</v>
      </c>
      <c r="D35" s="18" t="s">
        <v>63</v>
      </c>
      <c r="E35" s="19">
        <v>45243</v>
      </c>
      <c r="F35" s="30">
        <v>37460.129999999997</v>
      </c>
      <c r="G35" s="21">
        <v>45275</v>
      </c>
      <c r="H35" s="30">
        <v>35872.83</v>
      </c>
      <c r="I35" s="20"/>
      <c r="J35" s="22" t="s">
        <v>209</v>
      </c>
      <c r="K35" s="3"/>
      <c r="L35" s="6"/>
    </row>
    <row r="36" spans="1:12" s="7" customFormat="1" ht="69.75" customHeight="1" thickBot="1" x14ac:dyDescent="0.3">
      <c r="A36" s="23">
        <v>23</v>
      </c>
      <c r="B36" s="16" t="s">
        <v>27</v>
      </c>
      <c r="C36" s="17" t="s">
        <v>73</v>
      </c>
      <c r="D36" s="18" t="s">
        <v>74</v>
      </c>
      <c r="E36" s="19">
        <v>45240</v>
      </c>
      <c r="F36" s="30">
        <v>32948.28</v>
      </c>
      <c r="G36" s="21">
        <v>45275</v>
      </c>
      <c r="H36" s="30">
        <v>30044.36</v>
      </c>
      <c r="I36" s="20"/>
      <c r="J36" s="22" t="s">
        <v>209</v>
      </c>
      <c r="K36" s="3"/>
      <c r="L36" s="6"/>
    </row>
    <row r="37" spans="1:12" s="7" customFormat="1" ht="188.25" customHeight="1" thickBot="1" x14ac:dyDescent="0.3">
      <c r="A37" s="23">
        <v>24</v>
      </c>
      <c r="B37" s="16" t="s">
        <v>111</v>
      </c>
      <c r="C37" s="17" t="s">
        <v>59</v>
      </c>
      <c r="D37" s="18" t="s">
        <v>60</v>
      </c>
      <c r="E37" s="19" t="s">
        <v>61</v>
      </c>
      <c r="F37" s="30">
        <v>19620</v>
      </c>
      <c r="G37" s="21">
        <v>45275</v>
      </c>
      <c r="H37" s="30">
        <v>18639</v>
      </c>
      <c r="I37" s="20"/>
      <c r="J37" s="22" t="s">
        <v>209</v>
      </c>
      <c r="K37" s="3"/>
      <c r="L37" s="6"/>
    </row>
    <row r="38" spans="1:12" s="7" customFormat="1" ht="78.75" customHeight="1" thickBot="1" x14ac:dyDescent="0.3">
      <c r="A38" s="23">
        <v>25</v>
      </c>
      <c r="B38" s="16" t="s">
        <v>44</v>
      </c>
      <c r="C38" s="17" t="s">
        <v>57</v>
      </c>
      <c r="D38" s="18" t="s">
        <v>58</v>
      </c>
      <c r="E38" s="19">
        <v>45267</v>
      </c>
      <c r="F38" s="30">
        <v>65938.399999999994</v>
      </c>
      <c r="G38" s="21">
        <v>45275</v>
      </c>
      <c r="H38" s="30">
        <v>63144.4</v>
      </c>
      <c r="I38" s="20"/>
      <c r="J38" s="22" t="s">
        <v>209</v>
      </c>
      <c r="K38" s="3"/>
      <c r="L38" s="6"/>
    </row>
    <row r="39" spans="1:12" s="7" customFormat="1" ht="66.75" customHeight="1" thickBot="1" x14ac:dyDescent="0.3">
      <c r="A39" s="23">
        <v>26</v>
      </c>
      <c r="B39" s="16" t="s">
        <v>45</v>
      </c>
      <c r="C39" s="17" t="s">
        <v>51</v>
      </c>
      <c r="D39" s="18" t="s">
        <v>52</v>
      </c>
      <c r="E39" s="19">
        <v>45261</v>
      </c>
      <c r="F39" s="30">
        <v>12390</v>
      </c>
      <c r="G39" s="21">
        <v>45275</v>
      </c>
      <c r="H39" s="30">
        <v>11865</v>
      </c>
      <c r="I39" s="20"/>
      <c r="J39" s="22" t="s">
        <v>209</v>
      </c>
      <c r="K39" s="3"/>
      <c r="L39" s="6"/>
    </row>
    <row r="40" spans="1:12" s="7" customFormat="1" ht="98.25" customHeight="1" thickBot="1" x14ac:dyDescent="0.3">
      <c r="A40" s="23">
        <v>27</v>
      </c>
      <c r="B40" s="16" t="s">
        <v>46</v>
      </c>
      <c r="C40" s="17" t="s">
        <v>64</v>
      </c>
      <c r="D40" s="18" t="s">
        <v>65</v>
      </c>
      <c r="E40" s="19">
        <v>45261</v>
      </c>
      <c r="F40" s="30">
        <v>84488</v>
      </c>
      <c r="G40" s="21">
        <v>45275</v>
      </c>
      <c r="H40" s="30">
        <v>80908</v>
      </c>
      <c r="I40" s="20"/>
      <c r="J40" s="22" t="s">
        <v>209</v>
      </c>
      <c r="K40" s="3"/>
      <c r="L40" s="6"/>
    </row>
    <row r="41" spans="1:12" s="7" customFormat="1" ht="69.75" customHeight="1" thickBot="1" x14ac:dyDescent="0.3">
      <c r="A41" s="16">
        <v>28</v>
      </c>
      <c r="B41" s="16" t="s">
        <v>47</v>
      </c>
      <c r="C41" s="17" t="s">
        <v>49</v>
      </c>
      <c r="D41" s="18" t="s">
        <v>50</v>
      </c>
      <c r="E41" s="19">
        <v>45266</v>
      </c>
      <c r="F41" s="30">
        <v>36419.35</v>
      </c>
      <c r="G41" s="21">
        <v>45275</v>
      </c>
      <c r="H41" s="30">
        <v>34876.160000000003</v>
      </c>
      <c r="I41" s="20"/>
      <c r="J41" s="22" t="s">
        <v>209</v>
      </c>
      <c r="K41" s="3"/>
      <c r="L41" s="6"/>
    </row>
    <row r="42" spans="1:12" s="7" customFormat="1" ht="104.25" customHeight="1" thickBot="1" x14ac:dyDescent="0.3">
      <c r="A42" s="23">
        <v>29</v>
      </c>
      <c r="B42" s="16" t="s">
        <v>112</v>
      </c>
      <c r="C42" s="17" t="s">
        <v>53</v>
      </c>
      <c r="D42" s="18" t="s">
        <v>54</v>
      </c>
      <c r="E42" s="19">
        <v>45260</v>
      </c>
      <c r="F42" s="30">
        <v>195585</v>
      </c>
      <c r="G42" s="21">
        <v>45275</v>
      </c>
      <c r="H42" s="30">
        <v>187297.5</v>
      </c>
      <c r="I42" s="20"/>
      <c r="J42" s="22" t="s">
        <v>209</v>
      </c>
      <c r="K42" s="3"/>
      <c r="L42" s="6"/>
    </row>
    <row r="43" spans="1:12" s="7" customFormat="1" ht="80.25" customHeight="1" thickBot="1" x14ac:dyDescent="0.3">
      <c r="A43" s="31">
        <v>30</v>
      </c>
      <c r="B43" s="42" t="s">
        <v>48</v>
      </c>
      <c r="C43" s="32" t="s">
        <v>55</v>
      </c>
      <c r="D43" s="33" t="s">
        <v>56</v>
      </c>
      <c r="E43" s="34">
        <v>45259</v>
      </c>
      <c r="F43" s="30">
        <v>169949.5</v>
      </c>
      <c r="G43" s="21">
        <v>45275</v>
      </c>
      <c r="H43" s="30">
        <v>162748.25</v>
      </c>
      <c r="I43" s="30"/>
      <c r="J43" s="22" t="s">
        <v>209</v>
      </c>
      <c r="K43" s="3"/>
      <c r="L43" s="6"/>
    </row>
    <row r="44" spans="1:12" s="7" customFormat="1" ht="77.25" customHeight="1" thickBot="1" x14ac:dyDescent="0.3">
      <c r="A44" s="23">
        <v>31</v>
      </c>
      <c r="B44" s="16" t="s">
        <v>117</v>
      </c>
      <c r="C44" s="17" t="s">
        <v>124</v>
      </c>
      <c r="D44" s="18" t="s">
        <v>125</v>
      </c>
      <c r="E44" s="19">
        <v>45271</v>
      </c>
      <c r="F44" s="30">
        <v>194700</v>
      </c>
      <c r="G44" s="35">
        <v>45279</v>
      </c>
      <c r="H44" s="30">
        <v>186450</v>
      </c>
      <c r="I44" s="20"/>
      <c r="J44" s="22" t="s">
        <v>209</v>
      </c>
      <c r="K44" s="3"/>
      <c r="L44" s="6"/>
    </row>
    <row r="45" spans="1:12" s="7" customFormat="1" ht="69.75" customHeight="1" thickBot="1" x14ac:dyDescent="0.3">
      <c r="A45" s="23">
        <v>32</v>
      </c>
      <c r="B45" s="16" t="s">
        <v>47</v>
      </c>
      <c r="C45" s="17" t="s">
        <v>120</v>
      </c>
      <c r="D45" s="18" t="s">
        <v>121</v>
      </c>
      <c r="E45" s="19">
        <v>45247</v>
      </c>
      <c r="F45" s="30">
        <v>179208.3</v>
      </c>
      <c r="G45" s="35">
        <v>45279</v>
      </c>
      <c r="H45" s="30">
        <v>171614.73</v>
      </c>
      <c r="I45" s="20"/>
      <c r="J45" s="22" t="s">
        <v>209</v>
      </c>
      <c r="K45" s="3"/>
      <c r="L45" s="6"/>
    </row>
    <row r="46" spans="1:12" s="7" customFormat="1" ht="87.75" customHeight="1" thickBot="1" x14ac:dyDescent="0.3">
      <c r="A46" s="23">
        <v>33</v>
      </c>
      <c r="B46" s="16" t="s">
        <v>38</v>
      </c>
      <c r="C46" s="17" t="s">
        <v>122</v>
      </c>
      <c r="D46" s="18" t="s">
        <v>123</v>
      </c>
      <c r="E46" s="19">
        <v>45275</v>
      </c>
      <c r="F46" s="30">
        <v>109882</v>
      </c>
      <c r="G46" s="35">
        <v>45279</v>
      </c>
      <c r="H46" s="30">
        <v>105225.98</v>
      </c>
      <c r="I46" s="20"/>
      <c r="J46" s="22" t="s">
        <v>209</v>
      </c>
      <c r="K46" s="3"/>
      <c r="L46" s="6"/>
    </row>
    <row r="47" spans="1:12" s="7" customFormat="1" ht="78.75" customHeight="1" thickBot="1" x14ac:dyDescent="0.3">
      <c r="A47" s="23">
        <v>34</v>
      </c>
      <c r="B47" s="16" t="s">
        <v>118</v>
      </c>
      <c r="C47" s="17" t="s">
        <v>84</v>
      </c>
      <c r="D47" s="18" t="s">
        <v>130</v>
      </c>
      <c r="E47" s="19">
        <v>45268</v>
      </c>
      <c r="F47" s="30">
        <v>50000</v>
      </c>
      <c r="G47" s="21">
        <v>45280</v>
      </c>
      <c r="H47" s="30">
        <v>45000</v>
      </c>
      <c r="I47" s="20"/>
      <c r="J47" s="22" t="s">
        <v>209</v>
      </c>
      <c r="K47" s="3"/>
      <c r="L47" s="6"/>
    </row>
    <row r="48" spans="1:12" s="7" customFormat="1" ht="68.25" customHeight="1" thickBot="1" x14ac:dyDescent="0.3">
      <c r="A48" s="23">
        <v>35</v>
      </c>
      <c r="B48" s="16" t="s">
        <v>119</v>
      </c>
      <c r="C48" s="17" t="s">
        <v>124</v>
      </c>
      <c r="D48" s="18" t="s">
        <v>129</v>
      </c>
      <c r="E48" s="19">
        <v>45271</v>
      </c>
      <c r="F48" s="30">
        <v>36124</v>
      </c>
      <c r="G48" s="21">
        <v>45280</v>
      </c>
      <c r="H48" s="30">
        <v>34317.800000000003</v>
      </c>
      <c r="I48" s="20"/>
      <c r="J48" s="22" t="s">
        <v>209</v>
      </c>
      <c r="K48" s="3"/>
      <c r="L48" s="6"/>
    </row>
    <row r="49" spans="1:12" s="7" customFormat="1" ht="86.25" customHeight="1" thickBot="1" x14ac:dyDescent="0.3">
      <c r="A49" s="23">
        <v>36</v>
      </c>
      <c r="B49" s="16" t="s">
        <v>126</v>
      </c>
      <c r="C49" s="17" t="s">
        <v>127</v>
      </c>
      <c r="D49" s="18" t="s">
        <v>128</v>
      </c>
      <c r="E49" s="19">
        <v>45254</v>
      </c>
      <c r="F49" s="30">
        <v>1500</v>
      </c>
      <c r="G49" s="21">
        <v>45280</v>
      </c>
      <c r="H49" s="30">
        <v>1500</v>
      </c>
      <c r="I49" s="20"/>
      <c r="J49" s="22" t="s">
        <v>209</v>
      </c>
      <c r="K49" s="3"/>
      <c r="L49" s="6"/>
    </row>
    <row r="50" spans="1:12" s="7" customFormat="1" ht="102.75" customHeight="1" thickBot="1" x14ac:dyDescent="0.3">
      <c r="A50" s="23">
        <v>37</v>
      </c>
      <c r="B50" s="16" t="s">
        <v>205</v>
      </c>
      <c r="C50" s="17" t="s">
        <v>159</v>
      </c>
      <c r="D50" s="18" t="s">
        <v>160</v>
      </c>
      <c r="E50" s="19">
        <v>45271</v>
      </c>
      <c r="F50" s="30">
        <v>141600</v>
      </c>
      <c r="G50" s="21">
        <v>45280</v>
      </c>
      <c r="H50" s="30">
        <v>108000</v>
      </c>
      <c r="I50" s="20"/>
      <c r="J50" s="22" t="s">
        <v>209</v>
      </c>
      <c r="K50" s="3"/>
      <c r="L50" s="6"/>
    </row>
    <row r="51" spans="1:12" s="7" customFormat="1" ht="107.25" customHeight="1" thickBot="1" x14ac:dyDescent="0.3">
      <c r="A51" s="23">
        <v>38</v>
      </c>
      <c r="B51" s="16" t="s">
        <v>161</v>
      </c>
      <c r="C51" s="17" t="s">
        <v>162</v>
      </c>
      <c r="D51" s="18" t="s">
        <v>163</v>
      </c>
      <c r="E51" s="19">
        <v>45273</v>
      </c>
      <c r="F51" s="30">
        <v>3706126.06</v>
      </c>
      <c r="G51" s="21">
        <v>45281</v>
      </c>
      <c r="H51" s="30">
        <v>3549086.82</v>
      </c>
      <c r="I51" s="20"/>
      <c r="J51" s="22" t="s">
        <v>209</v>
      </c>
      <c r="K51" s="3"/>
      <c r="L51" s="6"/>
    </row>
    <row r="52" spans="1:12" s="7" customFormat="1" ht="80.25" customHeight="1" thickBot="1" x14ac:dyDescent="0.3">
      <c r="A52" s="23">
        <v>39</v>
      </c>
      <c r="B52" s="16" t="s">
        <v>156</v>
      </c>
      <c r="C52" s="17" t="s">
        <v>157</v>
      </c>
      <c r="D52" s="18" t="s">
        <v>158</v>
      </c>
      <c r="E52" s="19">
        <v>45231</v>
      </c>
      <c r="F52" s="30">
        <v>122776.64</v>
      </c>
      <c r="G52" s="21">
        <v>45281</v>
      </c>
      <c r="H52" s="30">
        <v>117574.24</v>
      </c>
      <c r="I52" s="20"/>
      <c r="J52" s="22" t="s">
        <v>209</v>
      </c>
      <c r="K52" s="3"/>
      <c r="L52" s="6"/>
    </row>
    <row r="53" spans="1:12" s="7" customFormat="1" ht="74.25" customHeight="1" thickBot="1" x14ac:dyDescent="0.3">
      <c r="A53" s="23">
        <v>40</v>
      </c>
      <c r="B53" s="16" t="s">
        <v>150</v>
      </c>
      <c r="C53" s="17" t="s">
        <v>84</v>
      </c>
      <c r="D53" s="18" t="s">
        <v>151</v>
      </c>
      <c r="E53" s="19">
        <v>45258</v>
      </c>
      <c r="F53" s="30">
        <v>6000</v>
      </c>
      <c r="G53" s="21">
        <v>45282</v>
      </c>
      <c r="H53" s="30">
        <v>5400</v>
      </c>
      <c r="I53" s="20"/>
      <c r="J53" s="22" t="s">
        <v>209</v>
      </c>
      <c r="K53" s="3"/>
      <c r="L53" s="6"/>
    </row>
    <row r="54" spans="1:12" s="7" customFormat="1" ht="84.75" customHeight="1" thickBot="1" x14ac:dyDescent="0.3">
      <c r="A54" s="23">
        <v>41</v>
      </c>
      <c r="B54" s="16" t="s">
        <v>152</v>
      </c>
      <c r="C54" s="17" t="s">
        <v>84</v>
      </c>
      <c r="D54" s="18" t="s">
        <v>153</v>
      </c>
      <c r="E54" s="19" t="s">
        <v>154</v>
      </c>
      <c r="F54" s="30">
        <v>24000</v>
      </c>
      <c r="G54" s="21" t="s">
        <v>155</v>
      </c>
      <c r="H54" s="30">
        <v>21600</v>
      </c>
      <c r="I54" s="20"/>
      <c r="J54" s="22" t="s">
        <v>209</v>
      </c>
      <c r="K54" s="3"/>
      <c r="L54" s="6"/>
    </row>
    <row r="55" spans="1:12" s="7" customFormat="1" ht="84.75" customHeight="1" thickBot="1" x14ac:dyDescent="0.3">
      <c r="A55" s="23">
        <v>42</v>
      </c>
      <c r="B55" s="16" t="s">
        <v>135</v>
      </c>
      <c r="C55" s="17" t="s">
        <v>84</v>
      </c>
      <c r="D55" s="18" t="s">
        <v>140</v>
      </c>
      <c r="E55" s="19">
        <v>45260</v>
      </c>
      <c r="F55" s="30">
        <v>3000</v>
      </c>
      <c r="G55" s="21">
        <v>45282</v>
      </c>
      <c r="H55" s="30">
        <v>2700</v>
      </c>
      <c r="I55" s="20"/>
      <c r="J55" s="22" t="s">
        <v>209</v>
      </c>
      <c r="K55" s="3"/>
      <c r="L55" s="6"/>
    </row>
    <row r="56" spans="1:12" s="7" customFormat="1" ht="65.25" customHeight="1" thickBot="1" x14ac:dyDescent="0.3">
      <c r="A56" s="23">
        <v>43</v>
      </c>
      <c r="B56" s="16" t="s">
        <v>136</v>
      </c>
      <c r="C56" s="17" t="s">
        <v>84</v>
      </c>
      <c r="D56" s="18" t="s">
        <v>139</v>
      </c>
      <c r="E56" s="19">
        <v>45260</v>
      </c>
      <c r="F56" s="30">
        <v>6000</v>
      </c>
      <c r="G56" s="21">
        <v>45282</v>
      </c>
      <c r="H56" s="30">
        <v>5400</v>
      </c>
      <c r="I56" s="20"/>
      <c r="J56" s="22" t="s">
        <v>209</v>
      </c>
      <c r="K56" s="3"/>
      <c r="L56" s="6"/>
    </row>
    <row r="57" spans="1:12" s="7" customFormat="1" ht="71.25" customHeight="1" thickBot="1" x14ac:dyDescent="0.3">
      <c r="A57" s="23">
        <v>44</v>
      </c>
      <c r="B57" s="16" t="s">
        <v>137</v>
      </c>
      <c r="C57" s="17" t="s">
        <v>84</v>
      </c>
      <c r="D57" s="18" t="s">
        <v>141</v>
      </c>
      <c r="E57" s="19">
        <v>45245</v>
      </c>
      <c r="F57" s="30">
        <v>6000</v>
      </c>
      <c r="G57" s="21">
        <v>45282</v>
      </c>
      <c r="H57" s="30">
        <v>5400</v>
      </c>
      <c r="I57" s="20"/>
      <c r="J57" s="22" t="s">
        <v>209</v>
      </c>
      <c r="K57" s="3"/>
      <c r="L57" s="6"/>
    </row>
    <row r="58" spans="1:12" s="7" customFormat="1" ht="81.75" customHeight="1" thickBot="1" x14ac:dyDescent="0.3">
      <c r="A58" s="23">
        <v>45</v>
      </c>
      <c r="B58" s="16" t="s">
        <v>138</v>
      </c>
      <c r="C58" s="17" t="s">
        <v>84</v>
      </c>
      <c r="D58" s="18" t="s">
        <v>142</v>
      </c>
      <c r="E58" s="19">
        <v>45260</v>
      </c>
      <c r="F58" s="30">
        <v>6000</v>
      </c>
      <c r="G58" s="21">
        <v>45282</v>
      </c>
      <c r="H58" s="30">
        <v>5400</v>
      </c>
      <c r="I58" s="20"/>
      <c r="J58" s="22" t="s">
        <v>209</v>
      </c>
      <c r="K58" s="3"/>
      <c r="L58" s="6"/>
    </row>
    <row r="59" spans="1:12" s="7" customFormat="1" ht="92.25" customHeight="1" thickBot="1" x14ac:dyDescent="0.3">
      <c r="A59" s="23">
        <v>46</v>
      </c>
      <c r="B59" s="16" t="s">
        <v>164</v>
      </c>
      <c r="C59" s="17" t="s">
        <v>143</v>
      </c>
      <c r="D59" s="18" t="s">
        <v>144</v>
      </c>
      <c r="E59" s="19">
        <v>45260</v>
      </c>
      <c r="F59" s="30">
        <v>5310</v>
      </c>
      <c r="G59" s="21">
        <v>45260</v>
      </c>
      <c r="H59" s="30">
        <v>5085</v>
      </c>
      <c r="I59" s="20"/>
      <c r="J59" s="22" t="s">
        <v>209</v>
      </c>
      <c r="K59" s="3"/>
      <c r="L59" s="6"/>
    </row>
    <row r="60" spans="1:12" s="7" customFormat="1" ht="65.25" customHeight="1" thickBot="1" x14ac:dyDescent="0.3">
      <c r="A60" s="23">
        <v>47</v>
      </c>
      <c r="B60" s="16" t="s">
        <v>131</v>
      </c>
      <c r="C60" s="17" t="s">
        <v>145</v>
      </c>
      <c r="D60" s="18" t="s">
        <v>146</v>
      </c>
      <c r="E60" s="19">
        <v>45254</v>
      </c>
      <c r="F60" s="30">
        <v>20250</v>
      </c>
      <c r="G60" s="21">
        <v>45282</v>
      </c>
      <c r="H60" s="30">
        <v>19237.5</v>
      </c>
      <c r="I60" s="20"/>
      <c r="J60" s="22" t="s">
        <v>209</v>
      </c>
      <c r="K60" s="3"/>
      <c r="L60" s="6"/>
    </row>
    <row r="61" spans="1:12" s="7" customFormat="1" ht="78.75" customHeight="1" thickBot="1" x14ac:dyDescent="0.3">
      <c r="A61" s="23">
        <v>48</v>
      </c>
      <c r="B61" s="16" t="s">
        <v>26</v>
      </c>
      <c r="C61" s="17" t="s">
        <v>94</v>
      </c>
      <c r="D61" s="18" t="s">
        <v>147</v>
      </c>
      <c r="E61" s="19">
        <v>45251</v>
      </c>
      <c r="F61" s="30">
        <v>54752</v>
      </c>
      <c r="G61" s="21">
        <v>45282</v>
      </c>
      <c r="H61" s="30">
        <v>52432</v>
      </c>
      <c r="I61" s="20"/>
      <c r="J61" s="22" t="s">
        <v>209</v>
      </c>
      <c r="K61" s="3"/>
      <c r="L61" s="6"/>
    </row>
    <row r="62" spans="1:12" s="7" customFormat="1" ht="75.75" customHeight="1" thickBot="1" x14ac:dyDescent="0.3">
      <c r="A62" s="23">
        <v>49</v>
      </c>
      <c r="B62" s="16" t="s">
        <v>132</v>
      </c>
      <c r="C62" s="17" t="s">
        <v>84</v>
      </c>
      <c r="D62" s="18" t="s">
        <v>134</v>
      </c>
      <c r="E62" s="19">
        <v>45268</v>
      </c>
      <c r="F62" s="30">
        <v>6000</v>
      </c>
      <c r="G62" s="21">
        <v>45282</v>
      </c>
      <c r="H62" s="30">
        <v>5400</v>
      </c>
      <c r="I62" s="20"/>
      <c r="J62" s="22" t="s">
        <v>209</v>
      </c>
      <c r="K62" s="3"/>
      <c r="L62" s="6"/>
    </row>
    <row r="63" spans="1:12" s="7" customFormat="1" ht="68.25" customHeight="1" thickBot="1" x14ac:dyDescent="0.3">
      <c r="A63" s="23">
        <v>50</v>
      </c>
      <c r="B63" s="16" t="s">
        <v>216</v>
      </c>
      <c r="C63" s="17" t="s">
        <v>148</v>
      </c>
      <c r="D63" s="18" t="s">
        <v>149</v>
      </c>
      <c r="E63" s="19">
        <v>45266</v>
      </c>
      <c r="F63" s="30">
        <v>4932.3999999999996</v>
      </c>
      <c r="G63" s="21">
        <v>45282</v>
      </c>
      <c r="H63" s="30">
        <v>4723.3999999999996</v>
      </c>
      <c r="I63" s="20"/>
      <c r="J63" s="22" t="s">
        <v>209</v>
      </c>
      <c r="K63" s="3"/>
      <c r="L63" s="6"/>
    </row>
    <row r="64" spans="1:12" s="7" customFormat="1" ht="86.25" customHeight="1" thickBot="1" x14ac:dyDescent="0.3">
      <c r="A64" s="23">
        <v>51</v>
      </c>
      <c r="B64" s="16" t="s">
        <v>164</v>
      </c>
      <c r="C64" s="17" t="s">
        <v>176</v>
      </c>
      <c r="D64" s="18" t="s">
        <v>177</v>
      </c>
      <c r="E64" s="19">
        <v>45279</v>
      </c>
      <c r="F64" s="30">
        <v>5310</v>
      </c>
      <c r="G64" s="21">
        <v>45288</v>
      </c>
      <c r="H64" s="30">
        <v>5085</v>
      </c>
      <c r="I64" s="20"/>
      <c r="J64" s="22" t="s">
        <v>209</v>
      </c>
      <c r="K64" s="3"/>
      <c r="L64" s="6"/>
    </row>
    <row r="65" spans="1:12" s="7" customFormat="1" ht="84.75" customHeight="1" thickBot="1" x14ac:dyDescent="0.3">
      <c r="A65" s="23">
        <v>52</v>
      </c>
      <c r="B65" s="16" t="s">
        <v>164</v>
      </c>
      <c r="C65" s="17" t="s">
        <v>189</v>
      </c>
      <c r="D65" s="18" t="s">
        <v>190</v>
      </c>
      <c r="E65" s="19">
        <v>45280</v>
      </c>
      <c r="F65" s="30">
        <v>30367.3</v>
      </c>
      <c r="G65" s="21">
        <v>45288</v>
      </c>
      <c r="H65" s="30">
        <v>29080.55</v>
      </c>
      <c r="I65" s="20"/>
      <c r="J65" s="22" t="s">
        <v>209</v>
      </c>
      <c r="K65" s="3"/>
      <c r="L65" s="6"/>
    </row>
    <row r="66" spans="1:12" s="7" customFormat="1" ht="89.25" customHeight="1" thickBot="1" x14ac:dyDescent="0.3">
      <c r="A66" s="23">
        <v>53</v>
      </c>
      <c r="B66" s="16" t="s">
        <v>165</v>
      </c>
      <c r="C66" s="17" t="s">
        <v>187</v>
      </c>
      <c r="D66" s="18" t="s">
        <v>188</v>
      </c>
      <c r="E66" s="19">
        <v>45238</v>
      </c>
      <c r="F66" s="30">
        <v>14750</v>
      </c>
      <c r="G66" s="21">
        <v>45288</v>
      </c>
      <c r="H66" s="30">
        <v>14125</v>
      </c>
      <c r="I66" s="20"/>
      <c r="J66" s="22" t="s">
        <v>209</v>
      </c>
      <c r="K66" s="3"/>
      <c r="L66" s="6"/>
    </row>
    <row r="67" spans="1:12" s="7" customFormat="1" ht="90.75" customHeight="1" thickBot="1" x14ac:dyDescent="0.3">
      <c r="A67" s="23">
        <v>54</v>
      </c>
      <c r="B67" s="16" t="s">
        <v>166</v>
      </c>
      <c r="C67" s="17" t="s">
        <v>185</v>
      </c>
      <c r="D67" s="18" t="s">
        <v>186</v>
      </c>
      <c r="E67" s="19">
        <v>45272</v>
      </c>
      <c r="F67" s="30">
        <v>149995.70000000001</v>
      </c>
      <c r="G67" s="21">
        <v>45288</v>
      </c>
      <c r="H67" s="30">
        <v>143639.95000000001</v>
      </c>
      <c r="I67" s="20"/>
      <c r="J67" s="22" t="s">
        <v>209</v>
      </c>
      <c r="K67" s="3"/>
      <c r="L67" s="6"/>
    </row>
    <row r="68" spans="1:12" s="7" customFormat="1" ht="92.25" customHeight="1" thickBot="1" x14ac:dyDescent="0.3">
      <c r="A68" s="23">
        <v>55</v>
      </c>
      <c r="B68" s="16" t="s">
        <v>167</v>
      </c>
      <c r="C68" s="17" t="s">
        <v>202</v>
      </c>
      <c r="D68" s="18" t="s">
        <v>201</v>
      </c>
      <c r="E68" s="19">
        <v>45288</v>
      </c>
      <c r="F68" s="30">
        <v>3570575.63</v>
      </c>
      <c r="G68" s="21">
        <v>45288</v>
      </c>
      <c r="H68" s="30">
        <v>3392046.85</v>
      </c>
      <c r="I68" s="20"/>
      <c r="J68" s="22" t="s">
        <v>209</v>
      </c>
      <c r="K68" s="3"/>
      <c r="L68" s="6"/>
    </row>
    <row r="69" spans="1:12" s="7" customFormat="1" ht="95.25" customHeight="1" thickBot="1" x14ac:dyDescent="0.3">
      <c r="A69" s="23">
        <v>56</v>
      </c>
      <c r="B69" s="16" t="s">
        <v>27</v>
      </c>
      <c r="C69" s="17" t="s">
        <v>193</v>
      </c>
      <c r="D69" s="18" t="s">
        <v>194</v>
      </c>
      <c r="E69" s="19">
        <v>45271</v>
      </c>
      <c r="F69" s="30">
        <v>26193.9</v>
      </c>
      <c r="G69" s="21">
        <v>45288</v>
      </c>
      <c r="H69" s="30">
        <v>23885.279999999999</v>
      </c>
      <c r="I69" s="20"/>
      <c r="J69" s="22" t="s">
        <v>209</v>
      </c>
      <c r="K69" s="3"/>
      <c r="L69" s="6"/>
    </row>
    <row r="70" spans="1:12" s="7" customFormat="1" ht="69.75" customHeight="1" thickBot="1" x14ac:dyDescent="0.3">
      <c r="A70" s="23">
        <v>57</v>
      </c>
      <c r="B70" s="16" t="s">
        <v>26</v>
      </c>
      <c r="C70" s="17" t="s">
        <v>174</v>
      </c>
      <c r="D70" s="18" t="s">
        <v>175</v>
      </c>
      <c r="E70" s="19">
        <v>45273</v>
      </c>
      <c r="F70" s="30">
        <v>83190</v>
      </c>
      <c r="G70" s="21">
        <v>45288</v>
      </c>
      <c r="H70" s="30">
        <v>79665</v>
      </c>
      <c r="I70" s="20"/>
      <c r="J70" s="22" t="s">
        <v>209</v>
      </c>
      <c r="K70" s="3"/>
      <c r="L70" s="6"/>
    </row>
    <row r="71" spans="1:12" s="7" customFormat="1" ht="96.75" customHeight="1" thickBot="1" x14ac:dyDescent="0.3">
      <c r="A71" s="23">
        <v>58</v>
      </c>
      <c r="B71" s="16" t="s">
        <v>217</v>
      </c>
      <c r="C71" s="17" t="s">
        <v>195</v>
      </c>
      <c r="D71" s="18" t="s">
        <v>196</v>
      </c>
      <c r="E71" s="19">
        <v>45266</v>
      </c>
      <c r="F71" s="30">
        <v>96612</v>
      </c>
      <c r="G71" s="21">
        <v>45288</v>
      </c>
      <c r="H71" s="30">
        <v>92815.3</v>
      </c>
      <c r="I71" s="20"/>
      <c r="J71" s="22" t="s">
        <v>209</v>
      </c>
      <c r="K71" s="3"/>
      <c r="L71" s="6"/>
    </row>
    <row r="72" spans="1:12" s="7" customFormat="1" ht="74.25" customHeight="1" thickBot="1" x14ac:dyDescent="0.3">
      <c r="A72" s="23">
        <v>59</v>
      </c>
      <c r="B72" s="16" t="s">
        <v>218</v>
      </c>
      <c r="C72" s="17" t="s">
        <v>197</v>
      </c>
      <c r="D72" s="18" t="s">
        <v>198</v>
      </c>
      <c r="E72" s="19">
        <v>45273</v>
      </c>
      <c r="F72" s="30">
        <v>566400</v>
      </c>
      <c r="G72" s="21">
        <v>45288</v>
      </c>
      <c r="H72" s="30">
        <v>542400</v>
      </c>
      <c r="I72" s="20"/>
      <c r="J72" s="22" t="s">
        <v>209</v>
      </c>
      <c r="K72" s="3"/>
      <c r="L72" s="6"/>
    </row>
    <row r="73" spans="1:12" s="7" customFormat="1" ht="89.25" customHeight="1" thickBot="1" x14ac:dyDescent="0.3">
      <c r="A73" s="23">
        <v>60</v>
      </c>
      <c r="B73" s="16" t="s">
        <v>170</v>
      </c>
      <c r="C73" s="17" t="s">
        <v>178</v>
      </c>
      <c r="D73" s="18" t="s">
        <v>179</v>
      </c>
      <c r="E73" s="19">
        <v>45254</v>
      </c>
      <c r="F73" s="30">
        <v>23359.99</v>
      </c>
      <c r="G73" s="21">
        <v>45288</v>
      </c>
      <c r="H73" s="30">
        <v>22370.16</v>
      </c>
      <c r="I73" s="20"/>
      <c r="J73" s="22" t="s">
        <v>209</v>
      </c>
      <c r="K73" s="3"/>
      <c r="L73" s="6"/>
    </row>
    <row r="74" spans="1:12" s="7" customFormat="1" ht="101.25" customHeight="1" thickBot="1" x14ac:dyDescent="0.3">
      <c r="A74" s="23">
        <v>61</v>
      </c>
      <c r="B74" s="16" t="s">
        <v>171</v>
      </c>
      <c r="C74" s="17" t="s">
        <v>183</v>
      </c>
      <c r="D74" s="18" t="s">
        <v>184</v>
      </c>
      <c r="E74" s="19">
        <v>45258</v>
      </c>
      <c r="F74" s="30">
        <v>4814.3999999999996</v>
      </c>
      <c r="G74" s="21">
        <v>45288</v>
      </c>
      <c r="H74" s="30">
        <v>4610.3999999999996</v>
      </c>
      <c r="I74" s="20"/>
      <c r="J74" s="22" t="s">
        <v>209</v>
      </c>
      <c r="K74" s="3"/>
      <c r="L74" s="6"/>
    </row>
    <row r="75" spans="1:12" s="7" customFormat="1" ht="105.75" customHeight="1" thickBot="1" x14ac:dyDescent="0.3">
      <c r="A75" s="23">
        <v>62</v>
      </c>
      <c r="B75" s="16" t="s">
        <v>167</v>
      </c>
      <c r="C75" s="17" t="s">
        <v>202</v>
      </c>
      <c r="D75" s="18" t="s">
        <v>203</v>
      </c>
      <c r="E75" s="19">
        <v>45288</v>
      </c>
      <c r="F75" s="30">
        <v>3393077.07</v>
      </c>
      <c r="G75" s="21">
        <v>45288</v>
      </c>
      <c r="H75" s="30">
        <v>3223423.21</v>
      </c>
      <c r="I75" s="20"/>
      <c r="J75" s="22" t="s">
        <v>209</v>
      </c>
      <c r="K75" s="3"/>
      <c r="L75" s="6"/>
    </row>
    <row r="76" spans="1:12" s="7" customFormat="1" ht="119.25" customHeight="1" thickBot="1" x14ac:dyDescent="0.3">
      <c r="A76" s="23">
        <v>63</v>
      </c>
      <c r="B76" s="16" t="s">
        <v>219</v>
      </c>
      <c r="C76" s="17" t="s">
        <v>181</v>
      </c>
      <c r="D76" s="18" t="s">
        <v>182</v>
      </c>
      <c r="E76" s="19">
        <v>45258</v>
      </c>
      <c r="F76" s="30">
        <v>25999.77</v>
      </c>
      <c r="G76" s="21">
        <v>45288</v>
      </c>
      <c r="H76" s="30">
        <v>24898.080000000002</v>
      </c>
      <c r="I76" s="20"/>
      <c r="J76" s="22" t="s">
        <v>209</v>
      </c>
      <c r="K76" s="3"/>
      <c r="L76" s="6"/>
    </row>
    <row r="77" spans="1:12" s="7" customFormat="1" ht="89.25" customHeight="1" thickBot="1" x14ac:dyDescent="0.3">
      <c r="A77" s="23">
        <v>64</v>
      </c>
      <c r="B77" s="16" t="s">
        <v>117</v>
      </c>
      <c r="C77" s="17" t="s">
        <v>124</v>
      </c>
      <c r="D77" s="18" t="s">
        <v>180</v>
      </c>
      <c r="E77" s="19">
        <v>45246</v>
      </c>
      <c r="F77" s="30">
        <v>107380</v>
      </c>
      <c r="G77" s="21">
        <v>45288</v>
      </c>
      <c r="H77" s="30">
        <v>102830</v>
      </c>
      <c r="I77" s="20"/>
      <c r="J77" s="22" t="s">
        <v>209</v>
      </c>
      <c r="K77" s="3"/>
      <c r="L77" s="6"/>
    </row>
    <row r="78" spans="1:12" s="7" customFormat="1" ht="80.25" customHeight="1" thickBot="1" x14ac:dyDescent="0.3">
      <c r="A78" s="23">
        <v>65</v>
      </c>
      <c r="B78" s="16" t="s">
        <v>173</v>
      </c>
      <c r="C78" s="17" t="s">
        <v>199</v>
      </c>
      <c r="D78" s="18" t="s">
        <v>200</v>
      </c>
      <c r="E78" s="19">
        <v>45267</v>
      </c>
      <c r="F78" s="30">
        <v>355704.51</v>
      </c>
      <c r="G78" s="21">
        <v>45288</v>
      </c>
      <c r="H78" s="30">
        <v>340632.29</v>
      </c>
      <c r="I78" s="20"/>
      <c r="J78" s="22" t="s">
        <v>209</v>
      </c>
      <c r="K78" s="3"/>
      <c r="L78" s="6"/>
    </row>
    <row r="79" spans="1:12" s="7" customFormat="1" ht="147.75" customHeight="1" thickBot="1" x14ac:dyDescent="0.3">
      <c r="A79" s="23">
        <v>66</v>
      </c>
      <c r="B79" s="16" t="s">
        <v>211</v>
      </c>
      <c r="C79" s="17" t="s">
        <v>212</v>
      </c>
      <c r="D79" s="18" t="s">
        <v>221</v>
      </c>
      <c r="E79" s="19" t="s">
        <v>213</v>
      </c>
      <c r="F79" s="30">
        <f>81400+9600+12800+25600+22400</f>
        <v>151800</v>
      </c>
      <c r="G79" s="21">
        <v>45286</v>
      </c>
      <c r="H79" s="30">
        <f>+F79</f>
        <v>151800</v>
      </c>
      <c r="I79" s="20"/>
      <c r="J79" s="22" t="s">
        <v>209</v>
      </c>
      <c r="K79" s="3"/>
      <c r="L79" s="6"/>
    </row>
    <row r="80" spans="1:12" s="7" customFormat="1" ht="99.75" customHeight="1" thickBot="1" x14ac:dyDescent="0.3">
      <c r="A80" s="23">
        <v>67</v>
      </c>
      <c r="B80" s="16" t="s">
        <v>191</v>
      </c>
      <c r="C80" s="17" t="s">
        <v>67</v>
      </c>
      <c r="D80" s="18" t="s">
        <v>192</v>
      </c>
      <c r="E80" s="19">
        <v>45260</v>
      </c>
      <c r="F80" s="30">
        <v>119984.76</v>
      </c>
      <c r="G80" s="21">
        <v>45288</v>
      </c>
      <c r="H80" s="30">
        <v>114900.66</v>
      </c>
      <c r="I80" s="20"/>
      <c r="J80" s="22" t="s">
        <v>209</v>
      </c>
      <c r="K80" s="3"/>
      <c r="L80" s="6"/>
    </row>
    <row r="81" spans="1:12" s="7" customFormat="1" ht="87.75" customHeight="1" thickBot="1" x14ac:dyDescent="0.3">
      <c r="A81" s="23">
        <v>68</v>
      </c>
      <c r="B81" s="16" t="s">
        <v>220</v>
      </c>
      <c r="C81" s="17" t="s">
        <v>67</v>
      </c>
      <c r="D81" s="18" t="s">
        <v>68</v>
      </c>
      <c r="E81" s="19">
        <v>45265</v>
      </c>
      <c r="F81" s="30">
        <v>62265</v>
      </c>
      <c r="G81" s="21">
        <v>45275</v>
      </c>
      <c r="H81" s="30">
        <v>59626.71</v>
      </c>
      <c r="I81" s="20"/>
      <c r="J81" s="22" t="s">
        <v>209</v>
      </c>
      <c r="K81" s="3"/>
      <c r="L81" s="6"/>
    </row>
    <row r="82" spans="1:12" s="1" customFormat="1" ht="60.75" customHeight="1" thickBot="1" x14ac:dyDescent="0.55000000000000004">
      <c r="A82" s="45" t="s">
        <v>8</v>
      </c>
      <c r="B82" s="45"/>
      <c r="C82" s="45"/>
      <c r="D82" s="45"/>
      <c r="E82" s="45"/>
      <c r="F82" s="36">
        <f>SUM(F14:F81)</f>
        <v>17229768.310000002</v>
      </c>
      <c r="G82" s="37"/>
      <c r="H82" s="36">
        <f>SUM(H14:H81)</f>
        <v>16429455.720000001</v>
      </c>
      <c r="I82" s="36">
        <f>SUM(I14:I81)</f>
        <v>0</v>
      </c>
      <c r="J82" s="37"/>
      <c r="L82" s="5"/>
    </row>
    <row r="83" spans="1:12" ht="34.5" x14ac:dyDescent="0.45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2" ht="34.5" x14ac:dyDescent="0.45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2" ht="34.5" x14ac:dyDescent="0.45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2" ht="34.5" x14ac:dyDescent="0.45">
      <c r="A86" s="13"/>
      <c r="B86" s="13"/>
      <c r="C86" s="13"/>
      <c r="D86" s="38"/>
      <c r="E86" s="38"/>
      <c r="F86" s="38"/>
      <c r="G86" s="38"/>
      <c r="H86" s="13"/>
      <c r="I86" s="13"/>
      <c r="J86" s="13"/>
    </row>
    <row r="87" spans="1:12" ht="59.25" x14ac:dyDescent="0.75">
      <c r="A87" s="13"/>
      <c r="B87" s="47" t="s">
        <v>9</v>
      </c>
      <c r="C87" s="47"/>
      <c r="D87" s="39"/>
      <c r="E87" s="39"/>
      <c r="F87" s="40"/>
      <c r="G87" s="40"/>
      <c r="H87" s="47" t="s">
        <v>10</v>
      </c>
      <c r="I87" s="47"/>
      <c r="J87" s="47"/>
    </row>
    <row r="88" spans="1:12" ht="60" x14ac:dyDescent="0.8">
      <c r="A88" s="13"/>
      <c r="B88" s="46" t="s">
        <v>20</v>
      </c>
      <c r="C88" s="46"/>
      <c r="D88" s="41"/>
      <c r="E88" s="41"/>
      <c r="F88" s="41"/>
      <c r="G88" s="41"/>
      <c r="H88" s="46" t="s">
        <v>19</v>
      </c>
      <c r="I88" s="46"/>
      <c r="J88" s="46"/>
    </row>
    <row r="89" spans="1:12" ht="59.25" x14ac:dyDescent="0.75">
      <c r="A89" s="13"/>
      <c r="B89" s="47" t="s">
        <v>21</v>
      </c>
      <c r="C89" s="47"/>
      <c r="D89" s="39"/>
      <c r="E89" s="39"/>
      <c r="F89" s="39"/>
      <c r="G89" s="39"/>
      <c r="H89" s="47" t="s">
        <v>22</v>
      </c>
      <c r="I89" s="47"/>
      <c r="J89" s="47"/>
    </row>
    <row r="90" spans="1:12" ht="59.25" x14ac:dyDescent="0.75">
      <c r="A90" s="13"/>
      <c r="B90" s="40"/>
      <c r="C90" s="40"/>
      <c r="D90" s="40"/>
      <c r="E90" s="40"/>
      <c r="F90" s="40"/>
      <c r="G90" s="40"/>
      <c r="H90" s="40"/>
      <c r="I90" s="40"/>
      <c r="J90" s="40"/>
    </row>
    <row r="91" spans="1:12" ht="59.25" x14ac:dyDescent="0.75">
      <c r="A91" s="13"/>
      <c r="B91" s="40"/>
      <c r="C91" s="40"/>
      <c r="D91" s="40"/>
      <c r="E91" s="40"/>
      <c r="F91" s="40"/>
      <c r="G91" s="40"/>
      <c r="H91" s="40"/>
      <c r="I91" s="40"/>
      <c r="J91" s="40"/>
    </row>
    <row r="92" spans="1:12" ht="59.25" x14ac:dyDescent="0.45">
      <c r="A92" s="13"/>
      <c r="B92" s="44" t="s">
        <v>14</v>
      </c>
      <c r="C92" s="44"/>
      <c r="D92" s="44"/>
      <c r="E92" s="44"/>
      <c r="F92" s="44"/>
      <c r="G92" s="44"/>
      <c r="H92" s="44"/>
      <c r="I92" s="44"/>
      <c r="J92" s="44"/>
    </row>
    <row r="93" spans="1:12" ht="60" x14ac:dyDescent="0.45">
      <c r="A93" s="13"/>
      <c r="B93" s="48" t="s">
        <v>12</v>
      </c>
      <c r="C93" s="48"/>
      <c r="D93" s="48"/>
      <c r="E93" s="48"/>
      <c r="F93" s="48"/>
      <c r="G93" s="48"/>
      <c r="H93" s="48"/>
      <c r="I93" s="48"/>
      <c r="J93" s="48"/>
    </row>
    <row r="94" spans="1:12" ht="59.25" x14ac:dyDescent="0.45">
      <c r="A94" s="13"/>
      <c r="B94" s="44" t="s">
        <v>13</v>
      </c>
      <c r="C94" s="44"/>
      <c r="D94" s="44"/>
      <c r="E94" s="44"/>
      <c r="F94" s="44"/>
      <c r="G94" s="44"/>
      <c r="H94" s="44"/>
      <c r="I94" s="44"/>
      <c r="J94" s="44"/>
    </row>
    <row r="95" spans="1:12" ht="33.75" x14ac:dyDescent="0.5">
      <c r="A95" s="12"/>
      <c r="B95" s="12"/>
      <c r="C95" s="12"/>
      <c r="D95" s="12"/>
      <c r="E95" s="12"/>
      <c r="F95" s="12"/>
      <c r="G95" s="12"/>
      <c r="H95" s="12"/>
      <c r="I95" s="12"/>
      <c r="J95" s="12"/>
    </row>
  </sheetData>
  <mergeCells count="14">
    <mergeCell ref="A8:J8"/>
    <mergeCell ref="A9:J9"/>
    <mergeCell ref="A10:J10"/>
    <mergeCell ref="A11:J11"/>
    <mergeCell ref="B87:C87"/>
    <mergeCell ref="H87:J87"/>
    <mergeCell ref="B94:J94"/>
    <mergeCell ref="B92:J92"/>
    <mergeCell ref="A82:E82"/>
    <mergeCell ref="B88:C88"/>
    <mergeCell ref="H88:J88"/>
    <mergeCell ref="B89:C89"/>
    <mergeCell ref="H89:J89"/>
    <mergeCell ref="B93:J9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5" fitToHeight="2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topLeftCell="A64" workbookViewId="0">
      <selection activeCell="C86" sqref="C86"/>
    </sheetView>
  </sheetViews>
  <sheetFormatPr baseColWidth="10" defaultRowHeight="15" x14ac:dyDescent="0.25"/>
  <cols>
    <col min="1" max="1" width="68" customWidth="1"/>
    <col min="2" max="3" width="15.5703125" bestFit="1" customWidth="1"/>
    <col min="4" max="4" width="13.140625" customWidth="1"/>
    <col min="5" max="6" width="13.140625" bestFit="1" customWidth="1"/>
    <col min="7" max="7" width="13.140625" style="10" bestFit="1" customWidth="1"/>
    <col min="8" max="11" width="11.42578125" style="10"/>
  </cols>
  <sheetData>
    <row r="1" spans="1:11" x14ac:dyDescent="0.25">
      <c r="A1" s="9"/>
      <c r="B1" s="8"/>
      <c r="C1" s="8"/>
      <c r="D1" s="8"/>
    </row>
    <row r="2" spans="1:11" x14ac:dyDescent="0.25">
      <c r="A2" s="9" t="s">
        <v>26</v>
      </c>
      <c r="B2" s="8">
        <v>122029.7</v>
      </c>
      <c r="C2" s="8">
        <v>116858.95</v>
      </c>
      <c r="D2" s="8">
        <f>+B2-C2</f>
        <v>5170.75</v>
      </c>
      <c r="E2" s="11">
        <v>0.05</v>
      </c>
    </row>
    <row r="3" spans="1:11" x14ac:dyDescent="0.25">
      <c r="A3" s="9" t="s">
        <v>29</v>
      </c>
      <c r="B3" s="8">
        <v>76599.94</v>
      </c>
      <c r="C3" s="8">
        <v>73354.179999999993</v>
      </c>
      <c r="D3" s="8">
        <f t="shared" ref="D3:D49" si="0">+B3-C3</f>
        <v>3245.7600000000093</v>
      </c>
      <c r="E3" s="11">
        <v>0.05</v>
      </c>
    </row>
    <row r="4" spans="1:11" x14ac:dyDescent="0.25">
      <c r="A4" s="9" t="s">
        <v>30</v>
      </c>
      <c r="B4" s="8">
        <v>7788</v>
      </c>
      <c r="C4" s="8">
        <v>7458</v>
      </c>
      <c r="D4" s="8">
        <f t="shared" si="0"/>
        <v>330</v>
      </c>
      <c r="E4" s="11">
        <v>0.05</v>
      </c>
    </row>
    <row r="5" spans="1:11" x14ac:dyDescent="0.25">
      <c r="A5" s="9" t="s">
        <v>31</v>
      </c>
      <c r="B5" s="8">
        <v>375682.5</v>
      </c>
      <c r="C5" s="8">
        <v>359763.75</v>
      </c>
      <c r="D5" s="8">
        <f t="shared" si="0"/>
        <v>15918.75</v>
      </c>
      <c r="E5" s="11">
        <v>0.05</v>
      </c>
    </row>
    <row r="6" spans="1:11" x14ac:dyDescent="0.25">
      <c r="A6" s="9" t="s">
        <v>108</v>
      </c>
      <c r="B6" s="8">
        <v>71380.56</v>
      </c>
      <c r="C6" s="8">
        <v>68355.960000000006</v>
      </c>
      <c r="D6" s="8">
        <f t="shared" si="0"/>
        <v>3024.5999999999913</v>
      </c>
      <c r="E6" s="11">
        <v>0.05</v>
      </c>
    </row>
    <row r="7" spans="1:11" x14ac:dyDescent="0.25">
      <c r="A7" s="9" t="s">
        <v>32</v>
      </c>
      <c r="B7" s="8">
        <v>303849.05</v>
      </c>
      <c r="C7" s="8">
        <v>278711.19</v>
      </c>
      <c r="D7" s="8">
        <f t="shared" si="0"/>
        <v>25137.859999999986</v>
      </c>
      <c r="E7" s="11">
        <v>0.05</v>
      </c>
    </row>
    <row r="8" spans="1:11" x14ac:dyDescent="0.25">
      <c r="A8" s="9" t="s">
        <v>37</v>
      </c>
      <c r="B8" s="8">
        <v>7080</v>
      </c>
      <c r="C8" s="8">
        <v>6780</v>
      </c>
      <c r="D8" s="8">
        <f t="shared" si="0"/>
        <v>300</v>
      </c>
      <c r="E8" s="11">
        <v>0.05</v>
      </c>
    </row>
    <row r="9" spans="1:11" x14ac:dyDescent="0.25">
      <c r="A9" s="9" t="s">
        <v>38</v>
      </c>
      <c r="B9" s="8">
        <v>27470.400000000001</v>
      </c>
      <c r="C9" s="8">
        <v>26306.400000000001</v>
      </c>
      <c r="D9" s="8">
        <f t="shared" si="0"/>
        <v>1164</v>
      </c>
      <c r="E9" s="11">
        <v>0.05</v>
      </c>
    </row>
    <row r="10" spans="1:11" x14ac:dyDescent="0.25">
      <c r="A10" s="9" t="s">
        <v>39</v>
      </c>
      <c r="B10" s="8">
        <v>14289.2</v>
      </c>
      <c r="C10" s="8">
        <v>13683.73</v>
      </c>
      <c r="D10" s="8">
        <f t="shared" si="0"/>
        <v>605.47000000000116</v>
      </c>
      <c r="E10" s="11">
        <v>0.05</v>
      </c>
    </row>
    <row r="11" spans="1:11" x14ac:dyDescent="0.25">
      <c r="A11" s="9" t="s">
        <v>40</v>
      </c>
      <c r="B11" s="8">
        <v>4720</v>
      </c>
      <c r="C11" s="8">
        <v>4520</v>
      </c>
      <c r="D11" s="8">
        <f t="shared" si="0"/>
        <v>200</v>
      </c>
      <c r="E11" s="11">
        <v>0.05</v>
      </c>
    </row>
    <row r="12" spans="1:11" x14ac:dyDescent="0.25">
      <c r="A12" s="9" t="s">
        <v>42</v>
      </c>
      <c r="B12" s="8">
        <v>127263</v>
      </c>
      <c r="C12" s="8">
        <v>121870.5</v>
      </c>
      <c r="D12" s="8">
        <f t="shared" si="0"/>
        <v>5392.5</v>
      </c>
      <c r="E12" s="11">
        <v>0.05</v>
      </c>
    </row>
    <row r="13" spans="1:11" x14ac:dyDescent="0.25">
      <c r="A13" s="9" t="s">
        <v>25</v>
      </c>
      <c r="B13" s="8">
        <v>5882.3</v>
      </c>
      <c r="C13" s="8">
        <v>5633.05</v>
      </c>
      <c r="D13" s="8">
        <f t="shared" si="0"/>
        <v>249.25</v>
      </c>
      <c r="E13" s="11">
        <v>0.05</v>
      </c>
    </row>
    <row r="14" spans="1:11" x14ac:dyDescent="0.25">
      <c r="A14" s="9" t="s">
        <v>18</v>
      </c>
      <c r="B14" s="8">
        <v>577825.5</v>
      </c>
      <c r="C14" s="8">
        <v>548934.23</v>
      </c>
      <c r="D14" s="8">
        <f t="shared" si="0"/>
        <v>28891.270000000019</v>
      </c>
      <c r="E14" s="11">
        <v>0.05</v>
      </c>
      <c r="G14" s="10" t="s">
        <v>115</v>
      </c>
      <c r="J14" s="10" t="s">
        <v>116</v>
      </c>
    </row>
    <row r="15" spans="1:11" x14ac:dyDescent="0.25">
      <c r="A15" s="9" t="s">
        <v>204</v>
      </c>
      <c r="B15" s="8">
        <v>16992</v>
      </c>
      <c r="C15" s="8">
        <v>16272</v>
      </c>
      <c r="D15" s="8">
        <f t="shared" si="0"/>
        <v>720</v>
      </c>
      <c r="E15" s="11">
        <v>0.05</v>
      </c>
      <c r="F15" t="s">
        <v>113</v>
      </c>
      <c r="G15" s="10">
        <v>16.28</v>
      </c>
      <c r="H15" s="10">
        <v>911.68000000000006</v>
      </c>
      <c r="I15" s="10" t="s">
        <v>113</v>
      </c>
      <c r="J15" s="10">
        <v>35.1</v>
      </c>
      <c r="K15" s="10">
        <v>1944.54</v>
      </c>
    </row>
    <row r="16" spans="1:11" x14ac:dyDescent="0.25">
      <c r="A16" s="9" t="s">
        <v>43</v>
      </c>
      <c r="B16" s="8">
        <v>37460.129999999997</v>
      </c>
      <c r="C16" s="8">
        <v>35872.83</v>
      </c>
      <c r="D16" s="8">
        <f t="shared" si="0"/>
        <v>1587.2999999999956</v>
      </c>
      <c r="E16" s="11">
        <v>0.05</v>
      </c>
      <c r="F16" t="s">
        <v>114</v>
      </c>
      <c r="G16" s="10">
        <v>9.0500000000000007</v>
      </c>
      <c r="H16" s="10">
        <v>506.80000000000007</v>
      </c>
      <c r="I16" s="10" t="s">
        <v>114</v>
      </c>
      <c r="J16" s="10">
        <v>19.5</v>
      </c>
      <c r="K16" s="10">
        <v>1080.3</v>
      </c>
    </row>
    <row r="17" spans="1:12" x14ac:dyDescent="0.25">
      <c r="A17" s="9" t="s">
        <v>27</v>
      </c>
      <c r="B17" s="8">
        <v>32948.28</v>
      </c>
      <c r="C17" s="8">
        <v>30044.36</v>
      </c>
      <c r="D17" s="8">
        <f t="shared" si="0"/>
        <v>2903.9199999999983</v>
      </c>
      <c r="E17" s="11">
        <v>0.05</v>
      </c>
      <c r="G17" s="10">
        <v>25.330000000000002</v>
      </c>
      <c r="H17" s="10">
        <v>1418.48</v>
      </c>
      <c r="J17" s="10">
        <v>115.78</v>
      </c>
      <c r="K17" s="10">
        <v>3024.84</v>
      </c>
      <c r="L17">
        <v>4443.32</v>
      </c>
    </row>
    <row r="18" spans="1:12" x14ac:dyDescent="0.25">
      <c r="A18" s="9" t="s">
        <v>111</v>
      </c>
      <c r="B18" s="8">
        <v>19620</v>
      </c>
      <c r="C18" s="8">
        <v>18639</v>
      </c>
      <c r="D18" s="8">
        <f t="shared" si="0"/>
        <v>981</v>
      </c>
      <c r="E18" s="11">
        <v>0.05</v>
      </c>
      <c r="I18" s="10" t="e">
        <v>#REF!</v>
      </c>
    </row>
    <row r="19" spans="1:12" x14ac:dyDescent="0.25">
      <c r="A19" s="9" t="s">
        <v>44</v>
      </c>
      <c r="B19" s="8">
        <v>65938.399999999994</v>
      </c>
      <c r="C19" s="8">
        <v>63144.4</v>
      </c>
      <c r="D19" s="8">
        <f t="shared" si="0"/>
        <v>2793.9999999999927</v>
      </c>
      <c r="E19" s="11">
        <v>0.05</v>
      </c>
      <c r="I19" s="10" t="e">
        <v>#REF!</v>
      </c>
    </row>
    <row r="20" spans="1:12" x14ac:dyDescent="0.25">
      <c r="A20" s="9" t="s">
        <v>45</v>
      </c>
      <c r="B20" s="8">
        <v>12390</v>
      </c>
      <c r="C20" s="8">
        <v>11865</v>
      </c>
      <c r="D20" s="8">
        <f t="shared" si="0"/>
        <v>525</v>
      </c>
      <c r="E20" s="11">
        <v>0.05</v>
      </c>
      <c r="I20" s="10">
        <v>2856.2200000000003</v>
      </c>
    </row>
    <row r="21" spans="1:12" x14ac:dyDescent="0.25">
      <c r="A21" s="9" t="s">
        <v>46</v>
      </c>
      <c r="B21" s="8">
        <v>84488</v>
      </c>
      <c r="C21" s="8">
        <v>80908</v>
      </c>
      <c r="D21" s="8">
        <f t="shared" si="0"/>
        <v>3580</v>
      </c>
      <c r="E21" s="11">
        <v>0.05</v>
      </c>
      <c r="I21" s="10">
        <v>1587.1</v>
      </c>
    </row>
    <row r="22" spans="1:12" x14ac:dyDescent="0.25">
      <c r="A22" s="9" t="s">
        <v>47</v>
      </c>
      <c r="B22" s="8">
        <v>36419.35</v>
      </c>
      <c r="C22" s="8">
        <v>34876.160000000003</v>
      </c>
      <c r="D22" s="8">
        <f t="shared" si="0"/>
        <v>1543.1899999999951</v>
      </c>
      <c r="E22" s="11">
        <v>0.05</v>
      </c>
      <c r="I22" s="10" t="e">
        <v>#REF!</v>
      </c>
    </row>
    <row r="23" spans="1:12" x14ac:dyDescent="0.25">
      <c r="A23" s="9" t="s">
        <v>112</v>
      </c>
      <c r="B23" s="8">
        <v>195585</v>
      </c>
      <c r="C23" s="8">
        <v>187297.5</v>
      </c>
      <c r="D23" s="8">
        <f t="shared" si="0"/>
        <v>8287.5</v>
      </c>
      <c r="E23" s="11">
        <v>0.05</v>
      </c>
    </row>
    <row r="24" spans="1:12" x14ac:dyDescent="0.25">
      <c r="A24" s="9" t="s">
        <v>48</v>
      </c>
      <c r="B24" s="8">
        <v>169949.5</v>
      </c>
      <c r="C24" s="8">
        <v>162748.25</v>
      </c>
      <c r="D24" s="8">
        <f t="shared" si="0"/>
        <v>7201.25</v>
      </c>
      <c r="E24" s="11">
        <v>0.05</v>
      </c>
    </row>
    <row r="25" spans="1:12" x14ac:dyDescent="0.25">
      <c r="A25" s="9" t="s">
        <v>117</v>
      </c>
      <c r="B25" s="8">
        <v>194700</v>
      </c>
      <c r="C25" s="8">
        <v>186450</v>
      </c>
      <c r="D25" s="8">
        <f t="shared" si="0"/>
        <v>8250</v>
      </c>
      <c r="E25" s="11">
        <v>0.05</v>
      </c>
    </row>
    <row r="26" spans="1:12" x14ac:dyDescent="0.25">
      <c r="A26" s="9" t="s">
        <v>47</v>
      </c>
      <c r="B26" s="8">
        <v>179208.3</v>
      </c>
      <c r="C26" s="8">
        <v>171614.73</v>
      </c>
      <c r="D26" s="8">
        <f t="shared" si="0"/>
        <v>7593.5699999999779</v>
      </c>
      <c r="E26" s="11">
        <v>0.05</v>
      </c>
    </row>
    <row r="27" spans="1:12" x14ac:dyDescent="0.25">
      <c r="A27" s="9" t="s">
        <v>38</v>
      </c>
      <c r="B27" s="8">
        <v>109882</v>
      </c>
      <c r="C27" s="8">
        <v>105225.98</v>
      </c>
      <c r="D27" s="8">
        <f t="shared" si="0"/>
        <v>4656.0200000000041</v>
      </c>
      <c r="E27" s="11">
        <v>0.05</v>
      </c>
    </row>
    <row r="28" spans="1:12" x14ac:dyDescent="0.25">
      <c r="A28" s="9" t="s">
        <v>119</v>
      </c>
      <c r="B28" s="8">
        <v>36124</v>
      </c>
      <c r="C28" s="8">
        <v>34317.800000000003</v>
      </c>
      <c r="D28" s="8">
        <f t="shared" si="0"/>
        <v>1806.1999999999971</v>
      </c>
      <c r="E28" s="11">
        <v>0.05</v>
      </c>
    </row>
    <row r="29" spans="1:12" x14ac:dyDescent="0.25">
      <c r="A29" s="9" t="s">
        <v>161</v>
      </c>
      <c r="B29" s="8">
        <v>3706126.06</v>
      </c>
      <c r="C29" s="8">
        <v>3549086.82</v>
      </c>
      <c r="D29" s="8">
        <f t="shared" si="0"/>
        <v>157039.24000000022</v>
      </c>
      <c r="E29" s="11">
        <v>0.05</v>
      </c>
    </row>
    <row r="30" spans="1:12" x14ac:dyDescent="0.25">
      <c r="A30" s="9" t="s">
        <v>156</v>
      </c>
      <c r="B30" s="8">
        <v>122776.64</v>
      </c>
      <c r="C30" s="8">
        <v>117574.24</v>
      </c>
      <c r="D30" s="8">
        <f t="shared" si="0"/>
        <v>5202.3999999999942</v>
      </c>
      <c r="E30" s="11">
        <v>0.05</v>
      </c>
    </row>
    <row r="31" spans="1:12" x14ac:dyDescent="0.25">
      <c r="A31" s="9" t="s">
        <v>131</v>
      </c>
      <c r="B31" s="8">
        <v>20250</v>
      </c>
      <c r="C31" s="8">
        <v>19237.5</v>
      </c>
      <c r="D31" s="8">
        <f t="shared" si="0"/>
        <v>1012.5</v>
      </c>
      <c r="E31" s="11">
        <v>0.05</v>
      </c>
    </row>
    <row r="32" spans="1:12" x14ac:dyDescent="0.25">
      <c r="A32" s="9" t="s">
        <v>26</v>
      </c>
      <c r="B32" s="8">
        <v>54752</v>
      </c>
      <c r="C32" s="8">
        <v>52432</v>
      </c>
      <c r="D32" s="8">
        <f t="shared" si="0"/>
        <v>2320</v>
      </c>
      <c r="E32" s="11">
        <v>0.05</v>
      </c>
    </row>
    <row r="33" spans="1:5" x14ac:dyDescent="0.25">
      <c r="A33" s="9" t="s">
        <v>133</v>
      </c>
      <c r="B33" s="8">
        <v>4932.3999999999996</v>
      </c>
      <c r="C33" s="8">
        <v>4723.3999999999996</v>
      </c>
      <c r="D33" s="8">
        <f t="shared" si="0"/>
        <v>209</v>
      </c>
      <c r="E33" s="11">
        <v>0.05</v>
      </c>
    </row>
    <row r="34" spans="1:5" x14ac:dyDescent="0.25">
      <c r="A34" s="9" t="s">
        <v>164</v>
      </c>
      <c r="B34" s="8">
        <v>5310</v>
      </c>
      <c r="C34" s="8">
        <v>5085</v>
      </c>
      <c r="D34" s="8">
        <f t="shared" si="0"/>
        <v>225</v>
      </c>
      <c r="E34" s="11">
        <v>0.05</v>
      </c>
    </row>
    <row r="35" spans="1:5" x14ac:dyDescent="0.25">
      <c r="A35" s="9" t="s">
        <v>164</v>
      </c>
      <c r="B35" s="8">
        <v>30367.3</v>
      </c>
      <c r="C35" s="8">
        <v>29080.55</v>
      </c>
      <c r="D35" s="8">
        <f t="shared" si="0"/>
        <v>1286.75</v>
      </c>
      <c r="E35" s="11">
        <v>0.05</v>
      </c>
    </row>
    <row r="36" spans="1:5" x14ac:dyDescent="0.25">
      <c r="A36" s="9" t="s">
        <v>165</v>
      </c>
      <c r="B36" s="8">
        <v>14750</v>
      </c>
      <c r="C36" s="8">
        <v>14125</v>
      </c>
      <c r="D36" s="8">
        <f t="shared" si="0"/>
        <v>625</v>
      </c>
      <c r="E36" s="11">
        <v>0.05</v>
      </c>
    </row>
    <row r="37" spans="1:5" x14ac:dyDescent="0.25">
      <c r="A37" s="9" t="s">
        <v>166</v>
      </c>
      <c r="B37" s="8">
        <v>149995.70000000001</v>
      </c>
      <c r="C37" s="8">
        <v>143639.95000000001</v>
      </c>
      <c r="D37" s="8">
        <f t="shared" si="0"/>
        <v>6355.75</v>
      </c>
      <c r="E37" s="11">
        <v>0.05</v>
      </c>
    </row>
    <row r="38" spans="1:5" x14ac:dyDescent="0.25">
      <c r="A38" s="9" t="s">
        <v>167</v>
      </c>
      <c r="B38" s="8">
        <v>3570575.63</v>
      </c>
      <c r="C38" s="8">
        <v>3392046.85</v>
      </c>
      <c r="D38" s="8">
        <f t="shared" si="0"/>
        <v>178528.7799999998</v>
      </c>
      <c r="E38" s="11">
        <v>0.05</v>
      </c>
    </row>
    <row r="39" spans="1:5" x14ac:dyDescent="0.25">
      <c r="A39" s="9" t="s">
        <v>27</v>
      </c>
      <c r="B39" s="8">
        <v>26193.9</v>
      </c>
      <c r="C39" s="8">
        <v>23885.279999999999</v>
      </c>
      <c r="D39" s="8">
        <f t="shared" si="0"/>
        <v>2308.6200000000026</v>
      </c>
      <c r="E39" s="11">
        <v>0.05</v>
      </c>
    </row>
    <row r="40" spans="1:5" x14ac:dyDescent="0.25">
      <c r="A40" s="9" t="s">
        <v>26</v>
      </c>
      <c r="B40" s="8">
        <v>83190</v>
      </c>
      <c r="C40" s="8">
        <v>79665</v>
      </c>
      <c r="D40" s="8">
        <f t="shared" si="0"/>
        <v>3525</v>
      </c>
      <c r="E40" s="11">
        <v>0.05</v>
      </c>
    </row>
    <row r="41" spans="1:5" x14ac:dyDescent="0.25">
      <c r="A41" s="9" t="s">
        <v>168</v>
      </c>
      <c r="B41" s="8">
        <v>96612</v>
      </c>
      <c r="C41" s="8">
        <v>92815.3</v>
      </c>
      <c r="D41" s="8">
        <f t="shared" si="0"/>
        <v>3796.6999999999971</v>
      </c>
      <c r="E41" s="11">
        <v>0.05</v>
      </c>
    </row>
    <row r="42" spans="1:5" x14ac:dyDescent="0.25">
      <c r="A42" s="9" t="s">
        <v>169</v>
      </c>
      <c r="B42" s="8">
        <v>566400</v>
      </c>
      <c r="C42" s="8">
        <v>542400</v>
      </c>
      <c r="D42" s="8">
        <f t="shared" si="0"/>
        <v>24000</v>
      </c>
      <c r="E42" s="11">
        <v>0.05</v>
      </c>
    </row>
    <row r="43" spans="1:5" x14ac:dyDescent="0.25">
      <c r="A43" s="9" t="s">
        <v>170</v>
      </c>
      <c r="B43" s="8">
        <v>23359.99</v>
      </c>
      <c r="C43" s="8">
        <v>22370.16</v>
      </c>
      <c r="D43" s="8">
        <f t="shared" si="0"/>
        <v>989.83000000000175</v>
      </c>
      <c r="E43" s="11">
        <v>0.05</v>
      </c>
    </row>
    <row r="44" spans="1:5" x14ac:dyDescent="0.25">
      <c r="A44" s="9" t="s">
        <v>171</v>
      </c>
      <c r="B44" s="8">
        <v>4814.3999999999996</v>
      </c>
      <c r="C44" s="8">
        <v>4610.3999999999996</v>
      </c>
      <c r="D44" s="8">
        <f t="shared" si="0"/>
        <v>204</v>
      </c>
      <c r="E44" s="11">
        <v>0.05</v>
      </c>
    </row>
    <row r="45" spans="1:5" x14ac:dyDescent="0.25">
      <c r="A45" s="9" t="s">
        <v>167</v>
      </c>
      <c r="B45" s="8">
        <v>3393077.07</v>
      </c>
      <c r="C45" s="8">
        <v>3223423.21</v>
      </c>
      <c r="D45" s="8">
        <f t="shared" si="0"/>
        <v>169653.85999999987</v>
      </c>
      <c r="E45" s="11">
        <v>0.05</v>
      </c>
    </row>
    <row r="46" spans="1:5" x14ac:dyDescent="0.25">
      <c r="A46" s="9" t="s">
        <v>172</v>
      </c>
      <c r="B46" s="8">
        <v>25999.77</v>
      </c>
      <c r="C46" s="8">
        <v>24898.080000000002</v>
      </c>
      <c r="D46" s="8">
        <f t="shared" si="0"/>
        <v>1101.6899999999987</v>
      </c>
      <c r="E46" s="11">
        <v>0.05</v>
      </c>
    </row>
    <row r="47" spans="1:5" x14ac:dyDescent="0.25">
      <c r="A47" s="9" t="s">
        <v>117</v>
      </c>
      <c r="B47" s="8">
        <v>107380</v>
      </c>
      <c r="C47" s="8">
        <v>102830</v>
      </c>
      <c r="D47" s="8">
        <f t="shared" si="0"/>
        <v>4550</v>
      </c>
      <c r="E47" s="11">
        <v>0.05</v>
      </c>
    </row>
    <row r="48" spans="1:5" x14ac:dyDescent="0.25">
      <c r="A48" s="9" t="s">
        <v>164</v>
      </c>
      <c r="B48" s="8">
        <v>5310</v>
      </c>
      <c r="C48" s="8">
        <v>5085</v>
      </c>
      <c r="D48" s="8">
        <f t="shared" si="0"/>
        <v>225</v>
      </c>
      <c r="E48" s="11"/>
    </row>
    <row r="49" spans="1:5" x14ac:dyDescent="0.25">
      <c r="A49" s="9" t="s">
        <v>173</v>
      </c>
      <c r="B49" s="8">
        <v>355704.51</v>
      </c>
      <c r="C49" s="8">
        <v>340632.29</v>
      </c>
      <c r="D49" s="8">
        <f t="shared" si="0"/>
        <v>15072.22000000003</v>
      </c>
      <c r="E49" s="11">
        <v>0.05</v>
      </c>
    </row>
    <row r="50" spans="1:5" x14ac:dyDescent="0.25">
      <c r="A50" s="9"/>
      <c r="B50" s="8"/>
      <c r="C50" s="8"/>
      <c r="D50" s="8"/>
    </row>
    <row r="51" spans="1:5" x14ac:dyDescent="0.25">
      <c r="A51" s="9"/>
      <c r="B51" s="8"/>
      <c r="C51" s="8"/>
      <c r="D51" s="8"/>
    </row>
    <row r="52" spans="1:5" x14ac:dyDescent="0.25">
      <c r="A52" s="9" t="s">
        <v>191</v>
      </c>
      <c r="B52" s="8">
        <v>119984.76</v>
      </c>
      <c r="C52" s="8">
        <v>114900.66</v>
      </c>
      <c r="D52" s="8">
        <f>+B52-C52</f>
        <v>5084.0999999999913</v>
      </c>
      <c r="E52" t="s">
        <v>206</v>
      </c>
    </row>
    <row r="53" spans="1:5" x14ac:dyDescent="0.25">
      <c r="A53" s="9" t="s">
        <v>66</v>
      </c>
      <c r="B53" s="8">
        <v>62265</v>
      </c>
      <c r="C53" s="8">
        <v>59626.71</v>
      </c>
      <c r="D53" s="8">
        <f>+B53-C53</f>
        <v>2638.2900000000009</v>
      </c>
      <c r="E53" t="s">
        <v>206</v>
      </c>
    </row>
    <row r="54" spans="1:5" x14ac:dyDescent="0.25">
      <c r="A54" s="9"/>
      <c r="B54" s="43">
        <f>SUM(B2:B53)</f>
        <v>15463692.24</v>
      </c>
      <c r="C54" s="43">
        <f>SUM(C2:C53)</f>
        <v>14735679.35</v>
      </c>
      <c r="D54" s="43">
        <f>SUM(D2:D53)</f>
        <v>728012.88999999978</v>
      </c>
    </row>
    <row r="55" spans="1:5" x14ac:dyDescent="0.25">
      <c r="A55" s="9"/>
      <c r="B55" s="8"/>
      <c r="C55" s="8"/>
      <c r="D55" s="8"/>
    </row>
    <row r="56" spans="1:5" x14ac:dyDescent="0.25">
      <c r="A56" s="9"/>
      <c r="B56" s="8"/>
      <c r="C56" s="8"/>
      <c r="D56" s="8"/>
    </row>
    <row r="57" spans="1:5" x14ac:dyDescent="0.25">
      <c r="A57" s="9"/>
      <c r="B57" s="8"/>
      <c r="C57" s="8"/>
      <c r="D57" s="8"/>
    </row>
    <row r="58" spans="1:5" x14ac:dyDescent="0.25">
      <c r="A58" s="9"/>
      <c r="B58" s="8"/>
      <c r="C58" s="8"/>
      <c r="D58" s="8"/>
    </row>
    <row r="59" spans="1:5" x14ac:dyDescent="0.25">
      <c r="A59" s="9" t="s">
        <v>118</v>
      </c>
      <c r="B59" s="8">
        <v>50000</v>
      </c>
      <c r="C59" s="8">
        <v>45000</v>
      </c>
      <c r="D59" s="8">
        <f>+B59-C59</f>
        <v>5000</v>
      </c>
    </row>
    <row r="60" spans="1:5" x14ac:dyDescent="0.25">
      <c r="A60" s="9" t="s">
        <v>24</v>
      </c>
      <c r="B60" s="8">
        <v>118000</v>
      </c>
      <c r="C60" s="8">
        <v>90000</v>
      </c>
      <c r="D60" s="8">
        <f t="shared" ref="D60:D70" si="1">+B60-C60</f>
        <v>28000</v>
      </c>
      <c r="E60" s="11">
        <v>0.1</v>
      </c>
    </row>
    <row r="61" spans="1:5" x14ac:dyDescent="0.25">
      <c r="A61" s="9" t="s">
        <v>205</v>
      </c>
      <c r="B61" s="8">
        <v>141600</v>
      </c>
      <c r="C61" s="8">
        <v>108000</v>
      </c>
      <c r="D61" s="8">
        <f t="shared" si="1"/>
        <v>33600</v>
      </c>
      <c r="E61" s="11">
        <v>0.1</v>
      </c>
    </row>
    <row r="62" spans="1:5" x14ac:dyDescent="0.25">
      <c r="A62" s="9" t="s">
        <v>150</v>
      </c>
      <c r="B62" s="8">
        <v>6000</v>
      </c>
      <c r="C62" s="8">
        <v>5400</v>
      </c>
      <c r="D62" s="8">
        <f t="shared" si="1"/>
        <v>600</v>
      </c>
      <c r="E62" s="11">
        <v>0.1</v>
      </c>
    </row>
    <row r="63" spans="1:5" x14ac:dyDescent="0.25">
      <c r="A63" s="9" t="s">
        <v>152</v>
      </c>
      <c r="B63" s="8">
        <v>24000</v>
      </c>
      <c r="C63" s="8">
        <v>21600</v>
      </c>
      <c r="D63" s="8">
        <f t="shared" si="1"/>
        <v>2400</v>
      </c>
      <c r="E63" s="11">
        <v>0.1</v>
      </c>
    </row>
    <row r="64" spans="1:5" x14ac:dyDescent="0.25">
      <c r="A64" s="9" t="s">
        <v>135</v>
      </c>
      <c r="B64" s="8">
        <v>3000</v>
      </c>
      <c r="C64" s="8">
        <v>2700</v>
      </c>
      <c r="D64" s="8">
        <f t="shared" si="1"/>
        <v>300</v>
      </c>
      <c r="E64" s="11">
        <v>0.1</v>
      </c>
    </row>
    <row r="65" spans="1:5" x14ac:dyDescent="0.25">
      <c r="A65" s="9" t="s">
        <v>136</v>
      </c>
      <c r="B65" s="8">
        <v>6000</v>
      </c>
      <c r="C65" s="8">
        <v>5400</v>
      </c>
      <c r="D65" s="8">
        <f t="shared" si="1"/>
        <v>600</v>
      </c>
      <c r="E65" s="11">
        <v>0.1</v>
      </c>
    </row>
    <row r="66" spans="1:5" x14ac:dyDescent="0.25">
      <c r="A66" s="9" t="s">
        <v>137</v>
      </c>
      <c r="B66" s="8">
        <v>6000</v>
      </c>
      <c r="C66" s="8">
        <v>5400</v>
      </c>
      <c r="D66" s="8">
        <f t="shared" si="1"/>
        <v>600</v>
      </c>
      <c r="E66" s="11">
        <v>0.1</v>
      </c>
    </row>
    <row r="67" spans="1:5" x14ac:dyDescent="0.25">
      <c r="A67" s="9" t="s">
        <v>138</v>
      </c>
      <c r="B67" s="8">
        <v>6000</v>
      </c>
      <c r="C67" s="8">
        <v>5400</v>
      </c>
      <c r="D67" s="8">
        <f t="shared" si="1"/>
        <v>600</v>
      </c>
      <c r="E67" s="11">
        <v>0.1</v>
      </c>
    </row>
    <row r="68" spans="1:5" x14ac:dyDescent="0.25">
      <c r="A68" s="9" t="s">
        <v>132</v>
      </c>
      <c r="B68" s="8">
        <v>6000</v>
      </c>
      <c r="C68" s="8">
        <v>5400</v>
      </c>
      <c r="D68" s="8">
        <f t="shared" si="1"/>
        <v>600</v>
      </c>
      <c r="E68" s="11">
        <v>0.1</v>
      </c>
    </row>
    <row r="69" spans="1:5" x14ac:dyDescent="0.25">
      <c r="A69" s="9" t="s">
        <v>207</v>
      </c>
      <c r="B69" s="8">
        <v>33225.64</v>
      </c>
      <c r="C69" s="8">
        <v>29903.08</v>
      </c>
      <c r="D69" s="8">
        <f t="shared" si="1"/>
        <v>3322.5599999999977</v>
      </c>
      <c r="E69" s="11">
        <v>0.1</v>
      </c>
    </row>
    <row r="70" spans="1:5" x14ac:dyDescent="0.25">
      <c r="A70" s="9" t="s">
        <v>208</v>
      </c>
      <c r="B70" s="8">
        <v>134000</v>
      </c>
      <c r="C70" s="8">
        <v>120600</v>
      </c>
      <c r="D70" s="8">
        <f t="shared" si="1"/>
        <v>13400</v>
      </c>
      <c r="E70" s="11">
        <v>0.1</v>
      </c>
    </row>
    <row r="71" spans="1:5" x14ac:dyDescent="0.25">
      <c r="A71" s="9"/>
      <c r="B71" s="43">
        <f>SUM(B59:B70)</f>
        <v>533825.64</v>
      </c>
      <c r="C71" s="43">
        <f>SUM(C59:C70)</f>
        <v>444803.08</v>
      </c>
      <c r="D71" s="43">
        <f>SUM(D59:D70)</f>
        <v>89022.56</v>
      </c>
      <c r="E71" s="11"/>
    </row>
    <row r="72" spans="1:5" x14ac:dyDescent="0.25">
      <c r="A72" s="9"/>
      <c r="B72" s="43"/>
      <c r="C72" s="43"/>
      <c r="D72" s="8"/>
    </row>
    <row r="73" spans="1:5" x14ac:dyDescent="0.25">
      <c r="A73" s="9"/>
      <c r="B73" s="8">
        <f>+B54+B71</f>
        <v>15997517.880000001</v>
      </c>
      <c r="C73" s="8"/>
      <c r="D73" s="8"/>
    </row>
    <row r="74" spans="1:5" x14ac:dyDescent="0.25">
      <c r="A74" s="9"/>
      <c r="B74" s="8"/>
      <c r="C74" s="8"/>
      <c r="D74" s="8"/>
    </row>
    <row r="75" spans="1:5" x14ac:dyDescent="0.25">
      <c r="A75" s="9"/>
      <c r="B75" s="8"/>
      <c r="C75" s="8"/>
      <c r="D75" s="8"/>
    </row>
    <row r="76" spans="1:5" x14ac:dyDescent="0.25">
      <c r="A76" s="9"/>
      <c r="B76" s="8"/>
      <c r="C76" s="8"/>
      <c r="D76" s="8"/>
    </row>
    <row r="77" spans="1:5" x14ac:dyDescent="0.25">
      <c r="A77" s="9"/>
      <c r="B77" s="8"/>
      <c r="C77" s="8"/>
      <c r="D77" s="8"/>
    </row>
    <row r="78" spans="1:5" x14ac:dyDescent="0.25">
      <c r="A78" s="9" t="s">
        <v>33</v>
      </c>
      <c r="B78" s="8">
        <v>214890.17</v>
      </c>
      <c r="C78" s="8">
        <v>214890.47</v>
      </c>
      <c r="D78" s="8">
        <f t="shared" ref="D78:D84" si="2">+B78-C78</f>
        <v>-0.29999999998835847</v>
      </c>
    </row>
    <row r="79" spans="1:5" x14ac:dyDescent="0.25">
      <c r="A79" s="9" t="s">
        <v>33</v>
      </c>
      <c r="B79" s="8">
        <v>15560</v>
      </c>
      <c r="C79" s="8">
        <v>15560</v>
      </c>
      <c r="D79" s="8">
        <f t="shared" si="2"/>
        <v>0</v>
      </c>
    </row>
    <row r="80" spans="1:5" x14ac:dyDescent="0.25">
      <c r="A80" s="9" t="s">
        <v>33</v>
      </c>
      <c r="B80" s="8">
        <v>226813.04</v>
      </c>
      <c r="C80" s="8">
        <v>226813.04</v>
      </c>
      <c r="D80" s="8">
        <f t="shared" si="2"/>
        <v>0</v>
      </c>
    </row>
    <row r="81" spans="1:4" x14ac:dyDescent="0.25">
      <c r="A81" s="9" t="s">
        <v>103</v>
      </c>
      <c r="B81" s="8">
        <v>20311.52</v>
      </c>
      <c r="C81" s="8">
        <v>20311.52</v>
      </c>
      <c r="D81" s="8">
        <f t="shared" si="2"/>
        <v>0</v>
      </c>
    </row>
    <row r="82" spans="1:4" x14ac:dyDescent="0.25">
      <c r="A82" s="9" t="s">
        <v>41</v>
      </c>
      <c r="B82" s="8">
        <v>756001.34</v>
      </c>
      <c r="C82" s="8">
        <v>756001.34</v>
      </c>
      <c r="D82" s="8">
        <f t="shared" si="2"/>
        <v>0</v>
      </c>
    </row>
    <row r="83" spans="1:4" x14ac:dyDescent="0.25">
      <c r="A83" s="9" t="s">
        <v>126</v>
      </c>
      <c r="B83" s="8">
        <v>1500</v>
      </c>
      <c r="C83" s="8">
        <v>1500</v>
      </c>
      <c r="D83" s="8">
        <f t="shared" si="2"/>
        <v>0</v>
      </c>
    </row>
    <row r="84" spans="1:4" x14ac:dyDescent="0.25">
      <c r="A84" s="9" t="s">
        <v>87</v>
      </c>
      <c r="B84" s="8">
        <f>14000-1400</f>
        <v>12600</v>
      </c>
      <c r="C84" s="8">
        <v>12600</v>
      </c>
      <c r="D84" s="8">
        <f t="shared" si="2"/>
        <v>0</v>
      </c>
    </row>
    <row r="85" spans="1:4" x14ac:dyDescent="0.25">
      <c r="A85" s="9" t="s">
        <v>211</v>
      </c>
      <c r="B85" s="8">
        <v>151800</v>
      </c>
      <c r="C85" s="8">
        <v>151800</v>
      </c>
      <c r="D85" s="8"/>
    </row>
    <row r="86" spans="1:4" x14ac:dyDescent="0.25">
      <c r="A86" s="9"/>
      <c r="B86" s="43">
        <f>SUM(B78:B85)</f>
        <v>1399476.07</v>
      </c>
      <c r="C86" s="43">
        <f>SUM(C78:C85)</f>
        <v>1399476.37</v>
      </c>
      <c r="D86" s="8"/>
    </row>
    <row r="87" spans="1:4" x14ac:dyDescent="0.25">
      <c r="A87" s="9"/>
      <c r="B87" s="8"/>
      <c r="C87" s="8"/>
      <c r="D87" s="8"/>
    </row>
    <row r="88" spans="1:4" x14ac:dyDescent="0.25">
      <c r="A88" s="9"/>
      <c r="B88" s="8">
        <f>+B54+B71+B86</f>
        <v>17396993.949999999</v>
      </c>
      <c r="C88" s="8">
        <f>+C54+C71+C86</f>
        <v>16579958.800000001</v>
      </c>
      <c r="D88" s="8"/>
    </row>
    <row r="89" spans="1:4" x14ac:dyDescent="0.25">
      <c r="A89" s="9" t="s">
        <v>210</v>
      </c>
      <c r="B89" s="8">
        <f>+B69+B70</f>
        <v>167225.64000000001</v>
      </c>
      <c r="C89" s="8">
        <f>+C69+C70</f>
        <v>150503.08000000002</v>
      </c>
      <c r="D89" s="8"/>
    </row>
    <row r="90" spans="1:4" x14ac:dyDescent="0.25">
      <c r="A90" s="9"/>
      <c r="B90" s="8">
        <f>+B88-B89</f>
        <v>17229768.309999999</v>
      </c>
      <c r="C90" s="8">
        <f>+C88-C89</f>
        <v>16429455.720000001</v>
      </c>
      <c r="D90" s="8"/>
    </row>
    <row r="91" spans="1:4" x14ac:dyDescent="0.25">
      <c r="A91" s="9"/>
      <c r="B91" s="8"/>
      <c r="C91" s="8"/>
      <c r="D91" s="8"/>
    </row>
    <row r="92" spans="1:4" x14ac:dyDescent="0.25">
      <c r="A92" s="9"/>
      <c r="B92" s="8">
        <v>17207368.310000002</v>
      </c>
      <c r="C92" s="8">
        <v>16407055.720000001</v>
      </c>
      <c r="D92" s="8"/>
    </row>
    <row r="93" spans="1:4" x14ac:dyDescent="0.25">
      <c r="A93" s="9"/>
      <c r="B93" s="8"/>
      <c r="C93" s="8"/>
      <c r="D93" s="8"/>
    </row>
    <row r="94" spans="1:4" x14ac:dyDescent="0.25">
      <c r="A94" s="9"/>
      <c r="B94" s="8"/>
      <c r="C94" s="8"/>
      <c r="D94" s="8"/>
    </row>
    <row r="95" spans="1:4" x14ac:dyDescent="0.25">
      <c r="A95" s="9"/>
      <c r="B95" s="8"/>
      <c r="C95" s="8"/>
      <c r="D95" s="8"/>
    </row>
    <row r="96" spans="1:4" x14ac:dyDescent="0.25">
      <c r="A96" s="9"/>
      <c r="B96" s="8"/>
      <c r="C96" s="8"/>
      <c r="D96" s="8"/>
    </row>
    <row r="97" spans="1:4" x14ac:dyDescent="0.25">
      <c r="A97" s="9"/>
      <c r="B97" s="8"/>
      <c r="C97" s="8"/>
      <c r="D97" s="8"/>
    </row>
    <row r="98" spans="1:4" x14ac:dyDescent="0.25">
      <c r="A98" s="9"/>
      <c r="B98" s="8"/>
      <c r="C98" s="8"/>
      <c r="D98" s="8"/>
    </row>
    <row r="99" spans="1:4" x14ac:dyDescent="0.25">
      <c r="A99" s="9"/>
      <c r="B99" s="8"/>
      <c r="C99" s="8"/>
      <c r="D99" s="8"/>
    </row>
    <row r="100" spans="1:4" x14ac:dyDescent="0.25">
      <c r="A100" s="9"/>
      <c r="B100" s="8"/>
      <c r="C100" s="8"/>
      <c r="D100" s="8"/>
    </row>
    <row r="101" spans="1:4" x14ac:dyDescent="0.25">
      <c r="A101" s="9"/>
      <c r="B101" s="8"/>
      <c r="C101" s="8"/>
      <c r="D101" s="8"/>
    </row>
    <row r="102" spans="1:4" x14ac:dyDescent="0.25">
      <c r="A102" s="9"/>
      <c r="B102" s="8"/>
      <c r="C102" s="8"/>
      <c r="D102" s="8"/>
    </row>
    <row r="103" spans="1:4" x14ac:dyDescent="0.25">
      <c r="A103" s="9"/>
      <c r="B103" s="8"/>
      <c r="C103" s="8"/>
      <c r="D103" s="8"/>
    </row>
    <row r="104" spans="1:4" x14ac:dyDescent="0.25">
      <c r="A104" s="9"/>
      <c r="B104" s="8"/>
      <c r="C104" s="8"/>
      <c r="D104" s="8"/>
    </row>
    <row r="105" spans="1:4" x14ac:dyDescent="0.25">
      <c r="A105" s="9"/>
      <c r="B105" s="8"/>
      <c r="C105" s="8"/>
      <c r="D105" s="8"/>
    </row>
    <row r="106" spans="1:4" x14ac:dyDescent="0.25">
      <c r="A106" s="9"/>
      <c r="B106" s="8"/>
      <c r="C106" s="8"/>
      <c r="D106" s="8"/>
    </row>
    <row r="107" spans="1:4" x14ac:dyDescent="0.25">
      <c r="A107" s="9"/>
      <c r="B107" s="8"/>
      <c r="C107" s="8"/>
      <c r="D107" s="8"/>
    </row>
    <row r="108" spans="1:4" x14ac:dyDescent="0.25">
      <c r="A108" s="9"/>
      <c r="B108" s="8"/>
      <c r="C108" s="8"/>
      <c r="D108" s="8"/>
    </row>
    <row r="109" spans="1:4" x14ac:dyDescent="0.25">
      <c r="A109" s="9"/>
      <c r="B109" s="8"/>
      <c r="C109" s="8"/>
      <c r="D109" s="8"/>
    </row>
    <row r="110" spans="1:4" x14ac:dyDescent="0.25">
      <c r="A110" s="9"/>
      <c r="B110" s="8"/>
      <c r="C110" s="8"/>
      <c r="D110" s="8"/>
    </row>
    <row r="111" spans="1:4" x14ac:dyDescent="0.25">
      <c r="A111" s="9"/>
      <c r="B111" s="8"/>
      <c r="C111" s="8"/>
      <c r="D111" s="8"/>
    </row>
    <row r="112" spans="1:4" x14ac:dyDescent="0.25">
      <c r="A112" s="9"/>
      <c r="B112" s="8"/>
      <c r="C112" s="8"/>
      <c r="D112" s="8"/>
    </row>
    <row r="113" spans="1:4" x14ac:dyDescent="0.25">
      <c r="A113" s="9"/>
      <c r="B113" s="8"/>
      <c r="C113" s="8"/>
      <c r="D113" s="8"/>
    </row>
    <row r="114" spans="1:4" x14ac:dyDescent="0.25">
      <c r="A114" s="9"/>
      <c r="B114" s="8"/>
      <c r="C114" s="8"/>
      <c r="D114" s="8"/>
    </row>
    <row r="115" spans="1:4" x14ac:dyDescent="0.25">
      <c r="A115" s="9"/>
      <c r="B115" s="8"/>
      <c r="C115" s="8"/>
      <c r="D115" s="8"/>
    </row>
    <row r="116" spans="1:4" x14ac:dyDescent="0.25">
      <c r="A116" s="9"/>
      <c r="B116" s="8"/>
      <c r="C116" s="8"/>
      <c r="D116" s="8"/>
    </row>
    <row r="117" spans="1:4" x14ac:dyDescent="0.25">
      <c r="A117" s="9"/>
      <c r="B117" s="8"/>
      <c r="C117" s="8"/>
      <c r="D117" s="8"/>
    </row>
    <row r="118" spans="1:4" x14ac:dyDescent="0.25">
      <c r="A118" s="9"/>
      <c r="B118" s="8"/>
      <c r="C118" s="8"/>
      <c r="D118" s="8"/>
    </row>
    <row r="119" spans="1:4" x14ac:dyDescent="0.25">
      <c r="A119" s="9"/>
      <c r="B119" s="8"/>
      <c r="C119" s="8"/>
      <c r="D119" s="8"/>
    </row>
    <row r="120" spans="1:4" x14ac:dyDescent="0.25">
      <c r="A120" s="9"/>
      <c r="B120" s="8"/>
      <c r="C120" s="8"/>
      <c r="D120" s="8"/>
    </row>
    <row r="121" spans="1:4" x14ac:dyDescent="0.25">
      <c r="A121" s="9"/>
      <c r="B121" s="8"/>
      <c r="C121" s="8"/>
      <c r="D121" s="8"/>
    </row>
    <row r="122" spans="1:4" x14ac:dyDescent="0.25">
      <c r="A122" s="9"/>
      <c r="B122" s="8"/>
      <c r="C122" s="8"/>
      <c r="D122" s="8"/>
    </row>
    <row r="123" spans="1:4" x14ac:dyDescent="0.25">
      <c r="A123" s="9"/>
      <c r="B123" s="8"/>
      <c r="C123" s="8"/>
      <c r="D123" s="8"/>
    </row>
    <row r="124" spans="1:4" x14ac:dyDescent="0.25">
      <c r="A124" s="9"/>
      <c r="B124" s="8"/>
      <c r="C124" s="8"/>
      <c r="D124" s="8"/>
    </row>
    <row r="125" spans="1:4" x14ac:dyDescent="0.25">
      <c r="A125" s="9"/>
      <c r="B125" s="8"/>
      <c r="C125" s="8"/>
      <c r="D125" s="8"/>
    </row>
    <row r="126" spans="1:4" x14ac:dyDescent="0.25">
      <c r="A126" s="9"/>
      <c r="B126" s="8"/>
      <c r="C126" s="8"/>
      <c r="D126" s="8"/>
    </row>
    <row r="127" spans="1:4" x14ac:dyDescent="0.25">
      <c r="A127" s="9"/>
      <c r="B127" s="8"/>
      <c r="C127" s="8"/>
      <c r="D127" s="8"/>
    </row>
    <row r="128" spans="1:4" x14ac:dyDescent="0.25">
      <c r="A128" s="9"/>
      <c r="B128" s="8"/>
      <c r="C128" s="8"/>
      <c r="D128" s="8"/>
    </row>
    <row r="129" spans="1:4" x14ac:dyDescent="0.25">
      <c r="A129" s="9"/>
      <c r="B129" s="8"/>
      <c r="C129" s="8"/>
      <c r="D129" s="8"/>
    </row>
    <row r="130" spans="1:4" x14ac:dyDescent="0.25">
      <c r="A130" s="9"/>
      <c r="B130" s="8"/>
      <c r="C130" s="8"/>
      <c r="D130" s="8"/>
    </row>
    <row r="131" spans="1:4" x14ac:dyDescent="0.25">
      <c r="A131" s="9"/>
      <c r="B131" s="8"/>
      <c r="C131" s="8"/>
      <c r="D131" s="8"/>
    </row>
    <row r="132" spans="1:4" x14ac:dyDescent="0.25">
      <c r="A132" s="9"/>
      <c r="B132" s="8"/>
      <c r="C132" s="8"/>
      <c r="D132" s="8"/>
    </row>
    <row r="133" spans="1:4" x14ac:dyDescent="0.25">
      <c r="A133" s="9"/>
      <c r="B133" s="8"/>
      <c r="C133" s="8"/>
      <c r="D133" s="8"/>
    </row>
    <row r="134" spans="1:4" x14ac:dyDescent="0.25">
      <c r="A134" s="9"/>
      <c r="B134" s="8"/>
      <c r="C134" s="8"/>
      <c r="D134" s="8"/>
    </row>
    <row r="135" spans="1:4" x14ac:dyDescent="0.25">
      <c r="A135" s="9"/>
      <c r="B135" s="8"/>
      <c r="C135" s="8"/>
      <c r="D135" s="8"/>
    </row>
    <row r="136" spans="1:4" x14ac:dyDescent="0.25">
      <c r="A136" s="9"/>
      <c r="B136" s="8"/>
      <c r="C136" s="8"/>
      <c r="D136" s="8"/>
    </row>
    <row r="137" spans="1:4" x14ac:dyDescent="0.25">
      <c r="A137" s="9"/>
      <c r="B137" s="8"/>
      <c r="C137" s="8"/>
      <c r="D137" s="8"/>
    </row>
    <row r="138" spans="1:4" x14ac:dyDescent="0.25">
      <c r="A138" s="9"/>
      <c r="B138" s="8"/>
      <c r="C138" s="8"/>
      <c r="D138" s="8"/>
    </row>
    <row r="139" spans="1:4" x14ac:dyDescent="0.25">
      <c r="A139" s="9"/>
      <c r="B139" s="8"/>
      <c r="C139" s="8"/>
      <c r="D139" s="8"/>
    </row>
    <row r="140" spans="1:4" x14ac:dyDescent="0.25">
      <c r="A140" s="9"/>
      <c r="B140" s="8"/>
      <c r="C140" s="8"/>
      <c r="D140" s="8"/>
    </row>
    <row r="141" spans="1:4" x14ac:dyDescent="0.25">
      <c r="A141" s="9"/>
      <c r="B141" s="8"/>
      <c r="C141" s="8"/>
      <c r="D141" s="8"/>
    </row>
    <row r="142" spans="1:4" x14ac:dyDescent="0.25">
      <c r="A142" s="9"/>
      <c r="B142" s="8"/>
      <c r="C142" s="8"/>
      <c r="D142" s="8"/>
    </row>
    <row r="143" spans="1:4" x14ac:dyDescent="0.25">
      <c r="A143" s="9"/>
      <c r="B143" s="8"/>
      <c r="C143" s="8"/>
      <c r="D143" s="8"/>
    </row>
    <row r="144" spans="1:4" x14ac:dyDescent="0.25">
      <c r="A144" s="9"/>
      <c r="B144" s="8"/>
      <c r="C144" s="8"/>
      <c r="D144" s="8"/>
    </row>
    <row r="145" spans="1:4" x14ac:dyDescent="0.25">
      <c r="A145" s="9"/>
      <c r="B145" s="8"/>
      <c r="C145" s="8"/>
      <c r="D145" s="8"/>
    </row>
    <row r="146" spans="1:4" x14ac:dyDescent="0.25">
      <c r="A146" s="9"/>
      <c r="B146" s="8"/>
      <c r="C146" s="8"/>
      <c r="D146" s="8"/>
    </row>
    <row r="147" spans="1:4" x14ac:dyDescent="0.25">
      <c r="A147" s="9"/>
      <c r="B147" s="8"/>
      <c r="C147" s="8"/>
      <c r="D147" s="8"/>
    </row>
    <row r="148" spans="1:4" x14ac:dyDescent="0.25">
      <c r="A148" s="9"/>
      <c r="B148" s="8"/>
      <c r="C148" s="8"/>
      <c r="D148" s="8"/>
    </row>
    <row r="149" spans="1:4" x14ac:dyDescent="0.25">
      <c r="A149" s="9"/>
      <c r="B149" s="8"/>
      <c r="C149" s="8"/>
      <c r="D149" s="8"/>
    </row>
    <row r="150" spans="1:4" x14ac:dyDescent="0.25">
      <c r="A150" s="9"/>
      <c r="B150" s="8"/>
      <c r="C150" s="8"/>
      <c r="D150" s="8"/>
    </row>
    <row r="151" spans="1:4" x14ac:dyDescent="0.25">
      <c r="A151" s="9"/>
      <c r="B151" s="8"/>
      <c r="C151" s="8"/>
      <c r="D151" s="8"/>
    </row>
    <row r="152" spans="1:4" x14ac:dyDescent="0.25">
      <c r="A152" s="9"/>
      <c r="B152" s="8"/>
      <c r="C152" s="8"/>
      <c r="D152" s="8"/>
    </row>
    <row r="153" spans="1:4" x14ac:dyDescent="0.25">
      <c r="A153" s="9"/>
      <c r="B153" s="8"/>
      <c r="C153" s="8"/>
      <c r="D153" s="8"/>
    </row>
    <row r="154" spans="1:4" x14ac:dyDescent="0.25">
      <c r="A154" s="9"/>
      <c r="B154" s="8"/>
      <c r="C154" s="8"/>
      <c r="D154" s="8"/>
    </row>
    <row r="155" spans="1:4" x14ac:dyDescent="0.25">
      <c r="A155" s="9"/>
      <c r="B155" s="8"/>
      <c r="C155" s="8"/>
      <c r="D155" s="8"/>
    </row>
    <row r="156" spans="1:4" x14ac:dyDescent="0.25">
      <c r="A156" s="9"/>
      <c r="B156" s="8"/>
      <c r="C156" s="8"/>
      <c r="D156" s="8"/>
    </row>
    <row r="157" spans="1:4" x14ac:dyDescent="0.25">
      <c r="A157" s="9"/>
      <c r="B157" s="8"/>
      <c r="C157" s="8"/>
      <c r="D157" s="8"/>
    </row>
    <row r="158" spans="1:4" x14ac:dyDescent="0.25">
      <c r="A158" s="9"/>
      <c r="B158" s="8"/>
      <c r="C158" s="8"/>
      <c r="D158" s="8"/>
    </row>
    <row r="159" spans="1:4" x14ac:dyDescent="0.25">
      <c r="A159" s="9"/>
      <c r="B159" s="8"/>
      <c r="C159" s="8"/>
      <c r="D159" s="8"/>
    </row>
    <row r="160" spans="1:4" x14ac:dyDescent="0.25">
      <c r="A160" s="9"/>
      <c r="B160" s="8"/>
      <c r="C160" s="8"/>
      <c r="D160" s="8"/>
    </row>
    <row r="161" spans="1:4" x14ac:dyDescent="0.25">
      <c r="A161" s="9"/>
      <c r="B161" s="8"/>
      <c r="C161" s="8"/>
      <c r="D161" s="8"/>
    </row>
    <row r="162" spans="1:4" x14ac:dyDescent="0.25">
      <c r="A162" s="9"/>
      <c r="B162" s="8"/>
      <c r="C162" s="8"/>
      <c r="D162" s="8"/>
    </row>
    <row r="163" spans="1:4" x14ac:dyDescent="0.25">
      <c r="A163" s="9"/>
      <c r="B163" s="8"/>
      <c r="C163" s="8"/>
      <c r="D163" s="8"/>
    </row>
    <row r="164" spans="1:4" x14ac:dyDescent="0.25">
      <c r="A164" s="9"/>
      <c r="B164" s="8"/>
      <c r="C164" s="8"/>
      <c r="D164" s="8"/>
    </row>
    <row r="165" spans="1:4" x14ac:dyDescent="0.25">
      <c r="A165" s="9"/>
      <c r="B165" s="8"/>
      <c r="C165" s="8"/>
      <c r="D165" s="8"/>
    </row>
    <row r="166" spans="1:4" x14ac:dyDescent="0.25">
      <c r="A166" s="9"/>
      <c r="B166" s="8"/>
      <c r="C166" s="8"/>
      <c r="D166" s="8"/>
    </row>
    <row r="167" spans="1:4" x14ac:dyDescent="0.25">
      <c r="A167" s="9"/>
      <c r="B167" s="8"/>
      <c r="C167" s="8"/>
      <c r="D167" s="8"/>
    </row>
    <row r="168" spans="1:4" x14ac:dyDescent="0.25">
      <c r="A168" s="9"/>
      <c r="B168" s="8"/>
      <c r="C168" s="8"/>
      <c r="D168" s="8"/>
    </row>
    <row r="169" spans="1:4" x14ac:dyDescent="0.25">
      <c r="A169" s="9"/>
      <c r="B169" s="8"/>
      <c r="C169" s="8"/>
      <c r="D169" s="8"/>
    </row>
    <row r="170" spans="1:4" x14ac:dyDescent="0.25">
      <c r="A170" s="9"/>
      <c r="B170" s="8"/>
      <c r="C170" s="8"/>
      <c r="D170" s="8"/>
    </row>
    <row r="171" spans="1:4" x14ac:dyDescent="0.25">
      <c r="A171" s="9"/>
      <c r="B171" s="8"/>
      <c r="C171" s="8"/>
      <c r="D171" s="8"/>
    </row>
    <row r="172" spans="1:4" x14ac:dyDescent="0.25">
      <c r="A172" s="9"/>
      <c r="B172" s="8"/>
      <c r="C172" s="8"/>
      <c r="D172" s="8"/>
    </row>
    <row r="173" spans="1:4" x14ac:dyDescent="0.25">
      <c r="A173" s="9"/>
      <c r="B173" s="8"/>
      <c r="C173" s="8"/>
      <c r="D173" s="8"/>
    </row>
    <row r="174" spans="1:4" x14ac:dyDescent="0.25">
      <c r="A174" s="9"/>
      <c r="B174" s="8"/>
      <c r="C174" s="8"/>
      <c r="D174" s="8"/>
    </row>
    <row r="175" spans="1:4" x14ac:dyDescent="0.25">
      <c r="A175" s="9"/>
      <c r="B175" s="8"/>
      <c r="C175" s="8"/>
      <c r="D175" s="8"/>
    </row>
    <row r="176" spans="1:4" x14ac:dyDescent="0.25">
      <c r="A176" s="9"/>
      <c r="B176" s="8"/>
      <c r="C176" s="8"/>
      <c r="D176" s="8"/>
    </row>
    <row r="177" spans="1:4" x14ac:dyDescent="0.25">
      <c r="A177" s="9"/>
      <c r="B177" s="8"/>
      <c r="C177" s="8"/>
      <c r="D177" s="8"/>
    </row>
    <row r="178" spans="1:4" x14ac:dyDescent="0.25">
      <c r="A178" s="9"/>
      <c r="B178" s="8"/>
      <c r="C178" s="8"/>
      <c r="D178" s="8"/>
    </row>
    <row r="179" spans="1:4" x14ac:dyDescent="0.25">
      <c r="A179" s="9"/>
      <c r="B179" s="8"/>
      <c r="C179" s="8"/>
      <c r="D179" s="8"/>
    </row>
    <row r="180" spans="1:4" x14ac:dyDescent="0.25">
      <c r="A180" s="9"/>
      <c r="B180" s="8"/>
      <c r="C180" s="8"/>
      <c r="D180" s="8"/>
    </row>
    <row r="181" spans="1:4" x14ac:dyDescent="0.25">
      <c r="A181" s="9"/>
      <c r="B181" s="8"/>
      <c r="C181" s="8"/>
      <c r="D181" s="8"/>
    </row>
    <row r="182" spans="1:4" x14ac:dyDescent="0.25">
      <c r="A182" s="9"/>
      <c r="B182" s="8"/>
      <c r="C182" s="8"/>
      <c r="D182" s="8"/>
    </row>
    <row r="183" spans="1:4" x14ac:dyDescent="0.25">
      <c r="A183" s="9"/>
      <c r="B183" s="8"/>
      <c r="C183" s="8"/>
      <c r="D183" s="8"/>
    </row>
    <row r="184" spans="1:4" x14ac:dyDescent="0.25">
      <c r="A184" s="9"/>
      <c r="B184" s="8"/>
      <c r="C184" s="8"/>
      <c r="D184" s="8"/>
    </row>
    <row r="185" spans="1:4" x14ac:dyDescent="0.25">
      <c r="A185" s="9"/>
      <c r="B185" s="8"/>
      <c r="C185" s="8"/>
      <c r="D185" s="8"/>
    </row>
    <row r="186" spans="1:4" x14ac:dyDescent="0.25">
      <c r="A186" s="9"/>
      <c r="B186" s="8"/>
      <c r="C186" s="8"/>
      <c r="D186" s="8"/>
    </row>
    <row r="187" spans="1:4" x14ac:dyDescent="0.25">
      <c r="A187" s="9"/>
      <c r="B187" s="8"/>
      <c r="C187" s="8"/>
      <c r="D187" s="8"/>
    </row>
    <row r="188" spans="1:4" x14ac:dyDescent="0.25">
      <c r="A188" s="9"/>
      <c r="B188" s="8"/>
      <c r="C188" s="8"/>
      <c r="D188" s="8"/>
    </row>
    <row r="189" spans="1:4" x14ac:dyDescent="0.25">
      <c r="A189" s="9"/>
      <c r="B189" s="8"/>
      <c r="C189" s="8"/>
      <c r="D189" s="8"/>
    </row>
    <row r="190" spans="1:4" x14ac:dyDescent="0.25">
      <c r="A190" s="9"/>
      <c r="B190" s="8"/>
      <c r="C190" s="8"/>
      <c r="D190" s="8"/>
    </row>
    <row r="191" spans="1:4" x14ac:dyDescent="0.25">
      <c r="A191" s="9"/>
      <c r="B191" s="8"/>
      <c r="C191" s="8"/>
      <c r="D191" s="8"/>
    </row>
    <row r="192" spans="1:4" x14ac:dyDescent="0.25">
      <c r="A192" s="9"/>
      <c r="B192" s="8"/>
      <c r="C192" s="8"/>
      <c r="D192" s="8"/>
    </row>
    <row r="193" spans="1:4" x14ac:dyDescent="0.25">
      <c r="A193" s="9"/>
      <c r="B193" s="8"/>
      <c r="C193" s="8"/>
      <c r="D193" s="8"/>
    </row>
    <row r="194" spans="1:4" x14ac:dyDescent="0.25">
      <c r="A194" s="9"/>
      <c r="B194" s="8"/>
      <c r="C194" s="8"/>
      <c r="D194" s="8"/>
    </row>
    <row r="195" spans="1:4" x14ac:dyDescent="0.25">
      <c r="A195" s="9"/>
      <c r="B195" s="8"/>
      <c r="C195" s="8"/>
      <c r="D195" s="8"/>
    </row>
    <row r="196" spans="1:4" x14ac:dyDescent="0.25">
      <c r="A196" s="9"/>
      <c r="B196" s="8"/>
      <c r="C196" s="8"/>
      <c r="D196" s="8"/>
    </row>
    <row r="197" spans="1:4" x14ac:dyDescent="0.25">
      <c r="A197" s="9"/>
      <c r="B197" s="8"/>
      <c r="C197" s="8"/>
      <c r="D197" s="8"/>
    </row>
    <row r="198" spans="1:4" x14ac:dyDescent="0.25">
      <c r="A198" s="9"/>
      <c r="B198" s="8"/>
      <c r="C198" s="8"/>
      <c r="D198" s="8"/>
    </row>
    <row r="199" spans="1:4" x14ac:dyDescent="0.25">
      <c r="A199" s="9"/>
      <c r="B199" s="8"/>
      <c r="C199" s="8"/>
      <c r="D199" s="8"/>
    </row>
    <row r="200" spans="1:4" x14ac:dyDescent="0.25">
      <c r="A200" s="9"/>
      <c r="B200" s="8"/>
      <c r="C200" s="8"/>
      <c r="D200" s="8"/>
    </row>
    <row r="201" spans="1:4" x14ac:dyDescent="0.25">
      <c r="A201" s="9"/>
      <c r="B201" s="8"/>
      <c r="C201" s="8"/>
      <c r="D201" s="8"/>
    </row>
    <row r="202" spans="1:4" x14ac:dyDescent="0.25">
      <c r="A202" s="9"/>
      <c r="B202" s="8"/>
      <c r="C202" s="8"/>
      <c r="D202" s="8"/>
    </row>
    <row r="203" spans="1:4" x14ac:dyDescent="0.25">
      <c r="A203" s="9"/>
      <c r="B203" s="8"/>
      <c r="C203" s="8"/>
      <c r="D203" s="8"/>
    </row>
    <row r="204" spans="1:4" x14ac:dyDescent="0.25">
      <c r="A204" s="9"/>
      <c r="B204" s="8"/>
      <c r="C204" s="8"/>
      <c r="D204" s="8"/>
    </row>
    <row r="205" spans="1:4" x14ac:dyDescent="0.25">
      <c r="A205" s="9"/>
      <c r="B205" s="8"/>
      <c r="C205" s="8"/>
      <c r="D205" s="8"/>
    </row>
    <row r="206" spans="1:4" x14ac:dyDescent="0.25">
      <c r="A206" s="9"/>
      <c r="B206" s="8"/>
      <c r="C206" s="8"/>
      <c r="D206" s="8"/>
    </row>
    <row r="207" spans="1:4" x14ac:dyDescent="0.25">
      <c r="A207" s="9"/>
      <c r="B207" s="8"/>
      <c r="C207" s="8"/>
      <c r="D207" s="8"/>
    </row>
    <row r="208" spans="1:4" x14ac:dyDescent="0.25">
      <c r="A208" s="9"/>
      <c r="B208" s="8"/>
      <c r="C208" s="8"/>
      <c r="D208" s="8"/>
    </row>
    <row r="209" spans="1:4" x14ac:dyDescent="0.25">
      <c r="A209" s="9"/>
      <c r="B209" s="8"/>
      <c r="C209" s="8"/>
      <c r="D209" s="8"/>
    </row>
    <row r="210" spans="1:4" x14ac:dyDescent="0.25">
      <c r="A210" s="9"/>
      <c r="B210" s="8"/>
      <c r="C210" s="8"/>
      <c r="D210" s="8"/>
    </row>
    <row r="211" spans="1:4" x14ac:dyDescent="0.25">
      <c r="A211" s="9"/>
      <c r="B211" s="8"/>
      <c r="C211" s="8"/>
      <c r="D211" s="8"/>
    </row>
    <row r="212" spans="1:4" x14ac:dyDescent="0.25">
      <c r="A212" s="9"/>
      <c r="B212" s="8"/>
      <c r="C212" s="8"/>
      <c r="D212" s="8"/>
    </row>
    <row r="213" spans="1:4" x14ac:dyDescent="0.25">
      <c r="A213" s="9"/>
      <c r="B213" s="8"/>
      <c r="C213" s="8"/>
      <c r="D213" s="8"/>
    </row>
    <row r="214" spans="1:4" x14ac:dyDescent="0.25">
      <c r="A214" s="9"/>
      <c r="B214" s="8"/>
      <c r="C214" s="8"/>
      <c r="D214" s="8"/>
    </row>
    <row r="215" spans="1:4" x14ac:dyDescent="0.25">
      <c r="A215" s="9"/>
      <c r="B215" s="8"/>
      <c r="C215" s="8"/>
      <c r="D215" s="8"/>
    </row>
    <row r="216" spans="1:4" x14ac:dyDescent="0.25">
      <c r="A216" s="9"/>
      <c r="B216" s="8"/>
      <c r="C216" s="8"/>
      <c r="D216" s="8"/>
    </row>
    <row r="217" spans="1:4" x14ac:dyDescent="0.25">
      <c r="A217" s="9"/>
      <c r="B217" s="8"/>
      <c r="C217" s="8"/>
      <c r="D217" s="8"/>
    </row>
    <row r="218" spans="1:4" x14ac:dyDescent="0.25">
      <c r="A218" s="9"/>
      <c r="B218" s="8"/>
      <c r="C218" s="8"/>
      <c r="D218" s="8"/>
    </row>
    <row r="219" spans="1:4" x14ac:dyDescent="0.25">
      <c r="A219" s="9"/>
      <c r="B219" s="8"/>
      <c r="C219" s="8"/>
      <c r="D219" s="8"/>
    </row>
    <row r="220" spans="1:4" x14ac:dyDescent="0.25">
      <c r="A220" s="9"/>
      <c r="B220" s="8"/>
      <c r="C220" s="8"/>
      <c r="D220" s="8"/>
    </row>
    <row r="221" spans="1:4" x14ac:dyDescent="0.25">
      <c r="A221" s="9"/>
      <c r="B221" s="8"/>
      <c r="C221" s="8"/>
      <c r="D221" s="8"/>
    </row>
    <row r="222" spans="1:4" x14ac:dyDescent="0.25">
      <c r="A222" s="9"/>
      <c r="B222" s="8"/>
      <c r="C222" s="8"/>
      <c r="D222" s="8"/>
    </row>
    <row r="223" spans="1:4" x14ac:dyDescent="0.25">
      <c r="A223" s="9"/>
      <c r="B223" s="8"/>
      <c r="C223" s="8"/>
      <c r="D223" s="8"/>
    </row>
    <row r="224" spans="1:4" x14ac:dyDescent="0.25">
      <c r="A224" s="9"/>
      <c r="B224" s="8"/>
      <c r="C224" s="8"/>
      <c r="D224" s="8"/>
    </row>
    <row r="225" spans="1:4" x14ac:dyDescent="0.25">
      <c r="A225" s="9"/>
      <c r="B225" s="8"/>
      <c r="C225" s="8"/>
      <c r="D225" s="8"/>
    </row>
    <row r="226" spans="1:4" x14ac:dyDescent="0.25">
      <c r="A226" s="9"/>
      <c r="B226" s="8"/>
      <c r="C226" s="8"/>
      <c r="D226" s="8"/>
    </row>
    <row r="227" spans="1:4" x14ac:dyDescent="0.25">
      <c r="A227" s="9"/>
      <c r="B227" s="8"/>
      <c r="C227" s="8"/>
      <c r="D227" s="8"/>
    </row>
    <row r="228" spans="1:4" x14ac:dyDescent="0.25">
      <c r="A228" s="9"/>
      <c r="B228" s="8"/>
      <c r="C228" s="8"/>
      <c r="D228" s="8"/>
    </row>
    <row r="229" spans="1:4" x14ac:dyDescent="0.25">
      <c r="A229" s="9"/>
      <c r="B229" s="8"/>
      <c r="C229" s="8"/>
      <c r="D229" s="8"/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2024-01-08T12:44:51Z</cp:lastPrinted>
  <dcterms:created xsi:type="dcterms:W3CDTF">2021-12-06T11:44:16Z</dcterms:created>
  <dcterms:modified xsi:type="dcterms:W3CDTF">2024-01-08T12:49:38Z</dcterms:modified>
</cp:coreProperties>
</file>