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6.11.18\Direccion Financiera\2. Departamento de Contabilidad\18- CUENTAS POR PAGAR\PROVEEDORES 2025\12- DICIEMBRE 2025\"/>
    </mc:Choice>
  </mc:AlternateContent>
  <bookViews>
    <workbookView xWindow="0" yWindow="0" windowWidth="14040" windowHeight="11625"/>
  </bookViews>
  <sheets>
    <sheet name="PAGOS PROVEEDORES" sheetId="1" r:id="rId1"/>
    <sheet name="Hoja1" sheetId="2" r:id="rId2"/>
  </sheets>
  <definedNames>
    <definedName name="_xlnm.Print_Area" localSheetId="0">'PAGOS PROVEEDORES'!$A$1:$J$106</definedName>
    <definedName name="_xlnm.Print_Titles" localSheetId="0">'PAGOS PROVEEDORES'!$1:$13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2" i="2" l="1"/>
  <c r="B68" i="2"/>
  <c r="B65" i="2"/>
  <c r="E65" i="2"/>
  <c r="D65" i="2"/>
  <c r="D68" i="2"/>
  <c r="C46" i="2"/>
  <c r="B46" i="2"/>
  <c r="C67" i="2"/>
  <c r="B67" i="2"/>
  <c r="F87" i="1"/>
  <c r="B64" i="2"/>
  <c r="B63" i="2"/>
  <c r="C112" i="2"/>
  <c r="C68" i="2"/>
  <c r="C43" i="2"/>
  <c r="B43" i="2"/>
  <c r="C32" i="2" l="1"/>
  <c r="B32" i="2"/>
  <c r="C109" i="2"/>
  <c r="B109" i="2"/>
  <c r="C63" i="2"/>
  <c r="C55" i="2"/>
  <c r="B55" i="2"/>
  <c r="H87" i="1" l="1"/>
  <c r="K109" i="2" l="1"/>
  <c r="N71" i="2"/>
  <c r="M71" i="2"/>
  <c r="C49" i="2" l="1"/>
  <c r="B49" i="2"/>
  <c r="I87" i="1" l="1"/>
  <c r="B116" i="2" l="1"/>
  <c r="C116" i="2"/>
</calcChain>
</file>

<file path=xl/sharedStrings.xml><?xml version="1.0" encoding="utf-8"?>
<sst xmlns="http://schemas.openxmlformats.org/spreadsheetml/2006/main" count="413" uniqueCount="251">
  <si>
    <t>VALOR EN RD$</t>
  </si>
  <si>
    <t>PROVEEDOR</t>
  </si>
  <si>
    <t>CONCEPTO</t>
  </si>
  <si>
    <t>FACTURA NCF</t>
  </si>
  <si>
    <t>FECHA DE FACTURA</t>
  </si>
  <si>
    <t>MONTO FACTURADO</t>
  </si>
  <si>
    <t>MONTO PAGADO A LA FECHA</t>
  </si>
  <si>
    <t>MONTO PENDIENTE</t>
  </si>
  <si>
    <t>PREPARADO POR:</t>
  </si>
  <si>
    <t>REVISADO POR:</t>
  </si>
  <si>
    <t>TRIBUNAL SUPERIOR ELECTORAL</t>
  </si>
  <si>
    <t>ALEXI MARTINEZ</t>
  </si>
  <si>
    <t>DIRECTOR FINANCIERO</t>
  </si>
  <si>
    <t>AUTORIZADO POR:</t>
  </si>
  <si>
    <t>ESTADO (COMPLETADO,  PENDIENTE O ATRASADO)</t>
  </si>
  <si>
    <t>DIRECCIÓN FINANCIERA</t>
  </si>
  <si>
    <t>NO.</t>
  </si>
  <si>
    <t>TAINA S. AMEYE PEREZ</t>
  </si>
  <si>
    <t>FRANCISCA A. GARCIA</t>
  </si>
  <si>
    <t>ANALISTA 1</t>
  </si>
  <si>
    <t>ENCARGADA DE CONTABILIDAD</t>
  </si>
  <si>
    <t>FECHA FIN FACTURA</t>
  </si>
  <si>
    <t>TOTAL</t>
  </si>
  <si>
    <t>SUB-TOTAL</t>
  </si>
  <si>
    <t>PROVEEDORES 5%</t>
  </si>
  <si>
    <t>PROVEEDORES 10%</t>
  </si>
  <si>
    <t>PROVEEDORES 2%</t>
  </si>
  <si>
    <t>CONSTRUCCION</t>
  </si>
  <si>
    <t>SUPLENCIA</t>
  </si>
  <si>
    <t>ACUERDO INTERNACIONAL</t>
  </si>
  <si>
    <t>PROVEEDORES NO TIENEN RETENCION</t>
  </si>
  <si>
    <t>PROVEEDORES</t>
  </si>
  <si>
    <t>DIFERENCIA</t>
  </si>
  <si>
    <t>COMPLETADO</t>
  </si>
  <si>
    <t>TOTAL GENERAL</t>
  </si>
  <si>
    <t>VIAMAR, S.A.</t>
  </si>
  <si>
    <t>WENDY MARIANA GOMEZ RIVERA</t>
  </si>
  <si>
    <t>GLASSELLA PASTELERIA, SRL.</t>
  </si>
  <si>
    <t>ALL OFFICE SOLUTIONS TS, SRL.</t>
  </si>
  <si>
    <t>YINAELIS VIRGINIA CONTRERAS CARVAJAL</t>
  </si>
  <si>
    <t>HECTOR BIENVENIDO POLANCO</t>
  </si>
  <si>
    <t>ENERGIA QUISQUEYA, SAS.</t>
  </si>
  <si>
    <t>COMPAÑÍA DOMINICANA DE TELEFONO, S.A.</t>
  </si>
  <si>
    <t>LOLA5 MULTISERVISES, SRL.</t>
  </si>
  <si>
    <t>SIMPAPEL, SRL.</t>
  </si>
  <si>
    <t>SUPRA SOLUTIONS, SRL.</t>
  </si>
  <si>
    <t>COMISION NAC. DE LOS DERECHOS HUMANOS</t>
  </si>
  <si>
    <t>DOCUGREEM, SRL.</t>
  </si>
  <si>
    <t>MAGNA MOTORS,S.A.</t>
  </si>
  <si>
    <t>PROLIMPISO,SRL.</t>
  </si>
  <si>
    <t>EDITORA BUHO, SRL.</t>
  </si>
  <si>
    <t>AH EDITORA OFFSET, SRL.</t>
  </si>
  <si>
    <t>SERVICIO DE MANTENIMIENTO Y/O REPARACION DE VEHICULOS</t>
  </si>
  <si>
    <t>E450000008384</t>
  </si>
  <si>
    <t>MANTENIMIENTO PREVENTIVO U CORRECTIVO DE AIRES ACONDICIONADOS</t>
  </si>
  <si>
    <t>B1500000196</t>
  </si>
  <si>
    <t>E450000002280</t>
  </si>
  <si>
    <t>DONACION SEMINARIO INTERNACIONAL SOBRE RECURSOS NATURALES, SOBERANIA &amp; DERECHOS HUMANOS.</t>
  </si>
  <si>
    <t>B1500000307</t>
  </si>
  <si>
    <t xml:space="preserve">ALQUILER DE EQUIPOS TECNOLOGICOS </t>
  </si>
  <si>
    <t>B1500003027</t>
  </si>
  <si>
    <t>JOSE AUGUSTO CABRERA JIMENEZ</t>
  </si>
  <si>
    <t>SERVICIOS DE ASESORIA PROFESIONAL, CONSTRUCCION DE EDIFICIO.</t>
  </si>
  <si>
    <t>B1500000061</t>
  </si>
  <si>
    <t>SERVICIO PRESTADO POR DOCENCIA</t>
  </si>
  <si>
    <t>B1500000107</t>
  </si>
  <si>
    <t>ADQUISICION DE FUNDAS PLASTICAS Y ZAFACONES</t>
  </si>
  <si>
    <t>E450000000275</t>
  </si>
  <si>
    <t>ADQUISICION DE PRODUCTOS DE PAPEL.</t>
  </si>
  <si>
    <t>E450000000058</t>
  </si>
  <si>
    <t>SERVICIOS TELEFONICO</t>
  </si>
  <si>
    <t>E450000097516 E450000096877 E450000096861</t>
  </si>
  <si>
    <t>ADQUISICION DE 5 IMPRESORAS Y TONER</t>
  </si>
  <si>
    <t>B1500000640</t>
  </si>
  <si>
    <t xml:space="preserve">ADQUISICION DE SCANER DE DOCUMENTOS RICOH </t>
  </si>
  <si>
    <t>B1500000639</t>
  </si>
  <si>
    <t>SERVICIO DE CATERING</t>
  </si>
  <si>
    <t>B1500000014</t>
  </si>
  <si>
    <t>SERVICIOS CONFECCION DE BOLTAS DE REGALOS</t>
  </si>
  <si>
    <t>B1500001708</t>
  </si>
  <si>
    <t>IMPRESOS TRES TINTAS, SRL.</t>
  </si>
  <si>
    <t>ADQUISICION DE TROFEOS DIA INTERNACIONAL DEL HOMBRE</t>
  </si>
  <si>
    <t>B1500000475</t>
  </si>
  <si>
    <t>SERVICIO Y ACOMPAÑAMIENTO CONSTRUCCION DE EDIFICIO</t>
  </si>
  <si>
    <t>B1500000068</t>
  </si>
  <si>
    <t>SERVICIO DE IMPRESIÓN JUSTICIA ELECTORAL</t>
  </si>
  <si>
    <t>B1500000362</t>
  </si>
  <si>
    <t xml:space="preserve">ADQUISICION DE LANDYARDS </t>
  </si>
  <si>
    <t>B1500000590</t>
  </si>
  <si>
    <t>EDILTRUDIS DEL CARMEN PICHARDO SANTOS</t>
  </si>
  <si>
    <t>PAGO SHOW ARTISTICO MONOLOGO YO SOY MINERVA.</t>
  </si>
  <si>
    <t>B1100000299</t>
  </si>
  <si>
    <t>CONSORCIO DE TARJETAS DOMINICANA</t>
  </si>
  <si>
    <t>DISTRIBUIDORA LAGARES, SRL.</t>
  </si>
  <si>
    <t>ENFOQUE DIGITAL, SRL.</t>
  </si>
  <si>
    <t>SERVICIO DE IMPRESIÓN DIRIGIDO A MIPYMES</t>
  </si>
  <si>
    <t>B1500000477</t>
  </si>
  <si>
    <t>ADQUISICION DE CAMARA, TRIPODE Y MICROFONO DIRIGIDO A MIPYMES.</t>
  </si>
  <si>
    <t>B1500001756</t>
  </si>
  <si>
    <t>SERVICIO DE MANTENIMIENTO Y/O REPARACION DE PLANTA ELECTRICA</t>
  </si>
  <si>
    <t>B1500001357 B1500001360</t>
  </si>
  <si>
    <t>SERVICIO PASO RAPIDO VEHICULOS TSE.</t>
  </si>
  <si>
    <t>E450000000656</t>
  </si>
  <si>
    <t>AYUNTAMIENTO DEL DISTRITO NACIONAL</t>
  </si>
  <si>
    <t>AMARAM ENTERPRISE, SRL.</t>
  </si>
  <si>
    <t>ONELYS TURBI GARCIA</t>
  </si>
  <si>
    <t>COMUNICACIONES Y REDES DE SANTO DOMINGO</t>
  </si>
  <si>
    <t>ADQUISICION DE SUMINISTROS DE ASEO Y LIMPIEZA</t>
  </si>
  <si>
    <t>B1500000516</t>
  </si>
  <si>
    <t>SRVICIO PRESTADO COMO JARDINERO</t>
  </si>
  <si>
    <t>B1100000303</t>
  </si>
  <si>
    <t>COMUNICACIONES Y REDES DE SANTO DOMINGO, SRL.</t>
  </si>
  <si>
    <t>SERVICIO DE REPETIDORA DE FRECUENCIA A NIVEL DE SANTO DOMINGO</t>
  </si>
  <si>
    <t>B1500000820</t>
  </si>
  <si>
    <t>PABLO DE JESUS DE LA NUEZ ROQUE</t>
  </si>
  <si>
    <t>SERVICIO PRESTADO COMO ASCENSORISTA</t>
  </si>
  <si>
    <t>PAOLA ELIZABETH TINEO SANCHEZ</t>
  </si>
  <si>
    <t>SERVICIO PRESTADO COMO SEGURIDAD EDIF. SANTIAGO</t>
  </si>
  <si>
    <t>B1100000302</t>
  </si>
  <si>
    <t>PEDRO APOLINAR MENCIA</t>
  </si>
  <si>
    <t>INSTITUTO DE AUDITORES INTERNOS</t>
  </si>
  <si>
    <t>EDENORTE, S.A.</t>
  </si>
  <si>
    <t>DISLA URIBE KONCEPTO</t>
  </si>
  <si>
    <t>CARLOS ALBERTO SATURRIA</t>
  </si>
  <si>
    <t>GOVERNACION CIVIL PROVINCIAL</t>
  </si>
  <si>
    <t>AVANSI, SRL.</t>
  </si>
  <si>
    <t>LERMONT ENGINEERING GROUP</t>
  </si>
  <si>
    <t>RIC &amp; JUL SOLUTIONS GRAFI</t>
  </si>
  <si>
    <t>PLANETA AZUL, S.A.</t>
  </si>
  <si>
    <t>MAGNA MOTORS, S.A.</t>
  </si>
  <si>
    <t>CEO SOLUTIONS CO, SRL.</t>
  </si>
  <si>
    <t>MARISOL A. TOBAL</t>
  </si>
  <si>
    <t>DELTA COMERCIAL, S.A.</t>
  </si>
  <si>
    <t>ANGELICA MARCELA LALONDRIZ</t>
  </si>
  <si>
    <t>GTG INDUSTRIAL, SRL.</t>
  </si>
  <si>
    <t>TROVASA HAND WASH, SRL.</t>
  </si>
  <si>
    <t>AUTOCENTRO NAVARRO, SRL.</t>
  </si>
  <si>
    <t>C&amp;E PRESUPUESTOS Y CONSTRUCCIONES, S.A.</t>
  </si>
  <si>
    <t>SERVICIO CUBICACION NO. 13 CONSTRUCCION EDIFICIO.</t>
  </si>
  <si>
    <t>B1500000151</t>
  </si>
  <si>
    <t>HOGAR CREA INC</t>
  </si>
  <si>
    <t>ROBERTO JESUS CASTILLO</t>
  </si>
  <si>
    <t>SANDRA ROSALIA TAPIA RODRIGUEZ</t>
  </si>
  <si>
    <t>HUMNAO SEGUROS, S.A.</t>
  </si>
  <si>
    <t>EDESUR DOMINICANA, S.A.</t>
  </si>
  <si>
    <t>WINDTELECOM,S.A.</t>
  </si>
  <si>
    <t>SINERGIT, S.A.</t>
  </si>
  <si>
    <t>HONORARIOS PROFESIONALES</t>
  </si>
  <si>
    <t>B1100000305</t>
  </si>
  <si>
    <t>SERVICIO DE RENOVACION DE LA IMPLEMENTACION DE FIRMA DIGITAL TSE.</t>
  </si>
  <si>
    <t>E450000000068</t>
  </si>
  <si>
    <t>MARISOL TOBAL WILLIAMS</t>
  </si>
  <si>
    <t>SERVICIO DE ENERGIA ELECTRICA</t>
  </si>
  <si>
    <t>E450000099557</t>
  </si>
  <si>
    <t>EDENORTE DOMINICANA, S.A.</t>
  </si>
  <si>
    <t>SERVICIO ADQUISICION BOTELLONES DE AGUA</t>
  </si>
  <si>
    <t>E450000020878 E450000021119 E450000021282</t>
  </si>
  <si>
    <t xml:space="preserve">26/11/2025 03/12/2025  10/12/2025 </t>
  </si>
  <si>
    <t>E450000002349</t>
  </si>
  <si>
    <t>ADQUISICION DE LONCHERAS PLASTICAS</t>
  </si>
  <si>
    <t>B1500000281</t>
  </si>
  <si>
    <t>SERVICIO DE LAVADO DE VEHICULOS</t>
  </si>
  <si>
    <t>B1500001879</t>
  </si>
  <si>
    <t>SERVICIO DE MANTENIMIENTO DE AIRES ACONDICIONADO</t>
  </si>
  <si>
    <t>B1500000256</t>
  </si>
  <si>
    <t>DISLA URIBE KONCEPTO, SRL.</t>
  </si>
  <si>
    <t>ADQUISICION ALMUERZO PERSONAL MILITAR</t>
  </si>
  <si>
    <t>B1500004007</t>
  </si>
  <si>
    <t>SOLUCIONES EMPRESARIALES MONEGRO CRISPIN, SRL.</t>
  </si>
  <si>
    <t>SERVICIO DE ADQUISICION DE COMBUSTIBLE GASOIL PARA GENERADOR ELECTRICO</t>
  </si>
  <si>
    <t>B1500000403 B1500000404</t>
  </si>
  <si>
    <t>21/11/2025 24/11/2025</t>
  </si>
  <si>
    <t>CARLOS ALBERTO SATURRIA MUÑOZ</t>
  </si>
  <si>
    <t>SERVICIO DE AMENIZACION DE SONIDO ACTIVIDAD DE MONOLOGO</t>
  </si>
  <si>
    <t>B1100000300</t>
  </si>
  <si>
    <t>SERVICIO DE CATERING ACTIVIDAD NAVIDEÑA</t>
  </si>
  <si>
    <t>B1500000015</t>
  </si>
  <si>
    <t>EL CATADOR, S.A.</t>
  </si>
  <si>
    <t>OBSEQUIOS PARA PERIODISTAS</t>
  </si>
  <si>
    <t>E450000002181</t>
  </si>
  <si>
    <t>PEDRO APOLINAR MENCIA RAMIREZ</t>
  </si>
  <si>
    <t>B1100000304</t>
  </si>
  <si>
    <t>GOBERNACION CIVIL PROVINCIAL DE SANTIAGO DE LOS CABALLEROS</t>
  </si>
  <si>
    <t xml:space="preserve">MANTENIMIENTO DEL EDIFICIO GUBERNAMENTAL  </t>
  </si>
  <si>
    <t>B1500000387</t>
  </si>
  <si>
    <t>B11000000301</t>
  </si>
  <si>
    <t>INSTITUTO DE AUDITORES INTERNOS, REPUBLICA DOMINICANA</t>
  </si>
  <si>
    <t>ADQUISICION DE VEINTE (20) BOLETAS CONTRIBUCION AL INSTITUTO</t>
  </si>
  <si>
    <t>B1500000861</t>
  </si>
  <si>
    <t>SERVICIO DE LAMINADO DE CRISTAL 3M PARA VEHICULO</t>
  </si>
  <si>
    <t>B1500004130</t>
  </si>
  <si>
    <t>ADQUISICION DE AZUCAR, LECHE Y DESECHABLES</t>
  </si>
  <si>
    <t>E450000000101</t>
  </si>
  <si>
    <t>SERVIICO DE MANTENIMIENTO Y/O REPARACION DE VEHICULOS</t>
  </si>
  <si>
    <t>E450000005167</t>
  </si>
  <si>
    <t>CENTRO DE TECNOLOGIA UNIVERSAL,SRL.</t>
  </si>
  <si>
    <t>SERVICIO DE CAPACITACION SOBRE EL TALLER</t>
  </si>
  <si>
    <t>E450000000020</t>
  </si>
  <si>
    <t>CENTRO DE TECNOLOGIA UNIVERSAL, SRL.</t>
  </si>
  <si>
    <t>SERVICIOS CONTRATOS A INTERNET</t>
  </si>
  <si>
    <t>E450000001915 E450000002056</t>
  </si>
  <si>
    <t>PAGO DE ENERGIA ELECTRICA</t>
  </si>
  <si>
    <t>E450000079655</t>
  </si>
  <si>
    <t>SERVICIO POLIZA DE SEGUROS</t>
  </si>
  <si>
    <t>E450000006972 E450000006971</t>
  </si>
  <si>
    <t>HECTOR BIENVENIDO POLANCO PEREZ</t>
  </si>
  <si>
    <t>SERVICIOS NOTARIALES</t>
  </si>
  <si>
    <t>B1500000011</t>
  </si>
  <si>
    <t>SERVICIO ALQUILER DE PLANTA ELECTRICA</t>
  </si>
  <si>
    <t>SERVICIO RECOGIDA DE BASURA</t>
  </si>
  <si>
    <t>B1500065496 B1500066181 B1500066868 B1500067547</t>
  </si>
  <si>
    <t xml:space="preserve">01/08/2025 20/11/2025 </t>
  </si>
  <si>
    <t>SERVICIO DE FUMIGACION</t>
  </si>
  <si>
    <t>B1500000069</t>
  </si>
  <si>
    <t>SRVICIO DE PUBLICIDAD</t>
  </si>
  <si>
    <t>B1500000138</t>
  </si>
  <si>
    <t>ADQUISICION DE SCANER Y ACCESORIOS</t>
  </si>
  <si>
    <t>B1500000648</t>
  </si>
  <si>
    <t>SERVICIO PUBLICIDAD DE INTERNET</t>
  </si>
  <si>
    <t>B1500000050</t>
  </si>
  <si>
    <t>B1500000772</t>
  </si>
  <si>
    <t>SERVICIO DE MANTENIMIENTO PREVENTIVO Y CORRECTIVOS DE AIRES ACONDICIONADOS</t>
  </si>
  <si>
    <t>B1500000197</t>
  </si>
  <si>
    <t>B1500000016</t>
  </si>
  <si>
    <t>B1500003071</t>
  </si>
  <si>
    <t>B1500000831</t>
  </si>
  <si>
    <t>B1100000306 B1100000307</t>
  </si>
  <si>
    <t>CONTRIBUCION CENA NAVIDEÑA</t>
  </si>
  <si>
    <t>B1500000117</t>
  </si>
  <si>
    <t>ADQUISICION 30 AGENDAS MINERVA UN SIGLO AÑO 2026</t>
  </si>
  <si>
    <t>B1500000162</t>
  </si>
  <si>
    <t>FUNDACION HERMANAS MIRABAL, INC</t>
  </si>
  <si>
    <t>ADQUISICION DE BOTELLONES DE AGUA</t>
  </si>
  <si>
    <t>E450000021351 E450000021401</t>
  </si>
  <si>
    <t>E450000008672</t>
  </si>
  <si>
    <t>SERVICIO DE RENOVACION DE SOFTWAR NEXT GENERATION FIREWALL</t>
  </si>
  <si>
    <t>E450000000357</t>
  </si>
  <si>
    <t>GSCG GREN SOLUTIONS CONSULTING GROUP, SRL.</t>
  </si>
  <si>
    <t>COMTRATACION PARA DISEÑO DE OBRAS ARTISTICAS EN EL NUEVO EDIFICIO</t>
  </si>
  <si>
    <t>B1500000001</t>
  </si>
  <si>
    <t>C &amp; E  PRESUPUESTO Y CONSTRUCCIONES, S.A.</t>
  </si>
  <si>
    <t>SERVICIO DE MANTENIMIENTO Y/O REPARACIONES DE VEHICULOS DEL TSE.</t>
  </si>
  <si>
    <t>E450000002392</t>
  </si>
  <si>
    <t>INSTITURO POSTAL DOMINICANO</t>
  </si>
  <si>
    <t>SERVICIO PAGO DE ALQUILER DE PARQUEO</t>
  </si>
  <si>
    <t>B1500002876</t>
  </si>
  <si>
    <t>CUENTAS POR PAGAR A PROVEEDORES AL 31 DE DICIEMBRE 2025</t>
  </si>
  <si>
    <t>B1500000882</t>
  </si>
  <si>
    <t>11/11/2025 27/11/2025</t>
  </si>
  <si>
    <t>FUNDACION HERMANAS MIRABAL INC.</t>
  </si>
  <si>
    <t>15/12/2025 26/12/2025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</si>
</sst>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b/>
      <sz val="20"/>
      <color theme="1"/>
      <name val="Times New Roman"/>
      <family val="1"/>
    </font>
    <font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8"/>
      <color theme="1"/>
      <name val="Arial"/>
      <family val="2"/>
    </font>
    <font>
      <b/>
      <sz val="28"/>
      <color theme="1"/>
      <name val="Arial"/>
      <family val="2"/>
    </font>
    <font>
      <sz val="48"/>
      <color theme="1"/>
      <name val="Arial"/>
      <family val="2"/>
    </font>
    <font>
      <b/>
      <sz val="48"/>
      <color theme="1"/>
      <name val="Arial"/>
      <family val="2"/>
    </font>
    <font>
      <b/>
      <u/>
      <sz val="48"/>
      <color theme="1"/>
      <name val="Arial"/>
      <family val="2"/>
    </font>
    <font>
      <b/>
      <sz val="12"/>
      <color theme="1"/>
      <name val="Calibri"/>
      <family val="2"/>
      <scheme val="minor"/>
    </font>
    <font>
      <sz val="36"/>
      <color theme="1"/>
      <name val="Arial"/>
      <family val="2"/>
    </font>
    <font>
      <sz val="36"/>
      <color rgb="FF000000"/>
      <name val="Arial"/>
      <family val="2"/>
    </font>
    <font>
      <b/>
      <sz val="36"/>
      <color theme="1"/>
      <name val="Arial"/>
      <family val="2"/>
    </font>
    <font>
      <b/>
      <sz val="3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3" fillId="0" borderId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81">
    <xf numFmtId="0" fontId="0" fillId="0" borderId="0" xfId="0"/>
    <xf numFmtId="0" fontId="4" fillId="0" borderId="0" xfId="0" applyFont="1"/>
    <xf numFmtId="0" fontId="5" fillId="0" borderId="4" xfId="0" applyNumberFormat="1" applyFont="1" applyFill="1" applyBorder="1" applyAlignment="1">
      <alignment horizontal="left" vertical="center"/>
    </xf>
    <xf numFmtId="0" fontId="0" fillId="0" borderId="0" xfId="0" applyBorder="1"/>
    <xf numFmtId="0" fontId="0" fillId="0" borderId="0" xfId="0" applyFill="1" applyBorder="1"/>
    <xf numFmtId="0" fontId="0" fillId="0" borderId="0" xfId="0" applyFill="1"/>
    <xf numFmtId="43" fontId="0" fillId="0" borderId="5" xfId="2" applyFont="1" applyBorder="1"/>
    <xf numFmtId="49" fontId="0" fillId="0" borderId="5" xfId="2" applyNumberFormat="1" applyFont="1" applyBorder="1"/>
    <xf numFmtId="43" fontId="0" fillId="0" borderId="0" xfId="2" applyFont="1"/>
    <xf numFmtId="0" fontId="7" fillId="0" borderId="0" xfId="0" applyFont="1"/>
    <xf numFmtId="0" fontId="8" fillId="0" borderId="0" xfId="0" applyFont="1"/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10" fillId="0" borderId="0" xfId="0" applyFont="1"/>
    <xf numFmtId="0" fontId="12" fillId="0" borderId="0" xfId="0" applyFont="1" applyAlignment="1">
      <alignment horizontal="center"/>
    </xf>
    <xf numFmtId="49" fontId="1" fillId="0" borderId="5" xfId="2" applyNumberFormat="1" applyFont="1" applyBorder="1"/>
    <xf numFmtId="43" fontId="1" fillId="0" borderId="5" xfId="2" applyFont="1" applyBorder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49" fontId="1" fillId="0" borderId="5" xfId="2" applyNumberFormat="1" applyFont="1" applyBorder="1" applyAlignment="1">
      <alignment horizontal="center"/>
    </xf>
    <xf numFmtId="49" fontId="1" fillId="0" borderId="5" xfId="2" applyNumberFormat="1" applyFont="1" applyBorder="1" applyAlignment="1">
      <alignment horizontal="left"/>
    </xf>
    <xf numFmtId="43" fontId="13" fillId="0" borderId="5" xfId="2" applyFont="1" applyBorder="1"/>
    <xf numFmtId="49" fontId="0" fillId="3" borderId="5" xfId="2" applyNumberFormat="1" applyFont="1" applyFill="1" applyBorder="1"/>
    <xf numFmtId="43" fontId="0" fillId="3" borderId="5" xfId="2" applyFont="1" applyFill="1" applyBorder="1"/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vertical="center" wrapText="1"/>
    </xf>
    <xf numFmtId="14" fontId="14" fillId="0" borderId="1" xfId="0" applyNumberFormat="1" applyFont="1" applyFill="1" applyBorder="1" applyAlignment="1">
      <alignment horizontal="left" vertical="center" wrapText="1"/>
    </xf>
    <xf numFmtId="164" fontId="14" fillId="0" borderId="1" xfId="0" applyNumberFormat="1" applyFont="1" applyFill="1" applyBorder="1" applyAlignment="1">
      <alignment horizontal="left" vertical="center" wrapText="1"/>
    </xf>
    <xf numFmtId="43" fontId="14" fillId="0" borderId="1" xfId="0" applyNumberFormat="1" applyFont="1" applyBorder="1" applyAlignment="1">
      <alignment horizontal="left" vertical="center"/>
    </xf>
    <xf numFmtId="164" fontId="14" fillId="0" borderId="1" xfId="0" applyNumberFormat="1" applyFont="1" applyFill="1" applyBorder="1" applyAlignment="1">
      <alignment horizontal="left" vertical="center"/>
    </xf>
    <xf numFmtId="43" fontId="14" fillId="0" borderId="1" xfId="0" applyNumberFormat="1" applyFont="1" applyFill="1" applyBorder="1" applyAlignment="1">
      <alignment horizontal="left" vertical="center"/>
    </xf>
    <xf numFmtId="43" fontId="14" fillId="0" borderId="3" xfId="0" applyNumberFormat="1" applyFont="1" applyFill="1" applyBorder="1" applyAlignment="1">
      <alignment horizontal="left" vertical="center"/>
    </xf>
    <xf numFmtId="49" fontId="13" fillId="0" borderId="5" xfId="2" applyNumberFormat="1" applyFont="1" applyBorder="1"/>
    <xf numFmtId="43" fontId="1" fillId="0" borderId="0" xfId="2" applyFont="1"/>
    <xf numFmtId="49" fontId="0" fillId="0" borderId="5" xfId="2" applyNumberFormat="1" applyFont="1" applyFill="1" applyBorder="1"/>
    <xf numFmtId="43" fontId="0" fillId="0" borderId="5" xfId="2" applyFont="1" applyFill="1" applyBorder="1"/>
    <xf numFmtId="43" fontId="0" fillId="0" borderId="0" xfId="2" applyFont="1" applyFill="1"/>
    <xf numFmtId="43" fontId="16" fillId="2" borderId="2" xfId="0" applyNumberFormat="1" applyFont="1" applyFill="1" applyBorder="1"/>
    <xf numFmtId="0" fontId="17" fillId="0" borderId="0" xfId="0" applyFont="1"/>
    <xf numFmtId="0" fontId="17" fillId="0" borderId="0" xfId="0" applyFont="1" applyBorder="1"/>
    <xf numFmtId="43" fontId="0" fillId="0" borderId="0" xfId="2" applyNumberFormat="1" applyFont="1"/>
    <xf numFmtId="43" fontId="4" fillId="0" borderId="0" xfId="2" applyFont="1"/>
    <xf numFmtId="43" fontId="8" fillId="0" borderId="0" xfId="2" applyFont="1"/>
    <xf numFmtId="43" fontId="9" fillId="2" borderId="1" xfId="2" applyFont="1" applyFill="1" applyBorder="1" applyAlignment="1">
      <alignment horizontal="center" vertical="center" wrapText="1"/>
    </xf>
    <xf numFmtId="43" fontId="14" fillId="0" borderId="1" xfId="2" applyFont="1" applyFill="1" applyBorder="1" applyAlignment="1">
      <alignment horizontal="left" vertical="center"/>
    </xf>
    <xf numFmtId="43" fontId="16" fillId="2" borderId="1" xfId="2" applyFont="1" applyFill="1" applyBorder="1"/>
    <xf numFmtId="43" fontId="10" fillId="0" borderId="0" xfId="2" applyFont="1"/>
    <xf numFmtId="43" fontId="0" fillId="0" borderId="0" xfId="2" applyFont="1" applyBorder="1"/>
    <xf numFmtId="49" fontId="6" fillId="0" borderId="0" xfId="2" applyNumberFormat="1" applyFont="1" applyBorder="1" applyAlignment="1">
      <alignment horizontal="left"/>
    </xf>
    <xf numFmtId="43" fontId="6" fillId="0" borderId="0" xfId="2" applyFont="1" applyAlignment="1">
      <alignment horizontal="left"/>
    </xf>
    <xf numFmtId="49" fontId="1" fillId="0" borderId="6" xfId="2" applyNumberFormat="1" applyFont="1" applyBorder="1"/>
    <xf numFmtId="43" fontId="0" fillId="0" borderId="7" xfId="2" applyFont="1" applyBorder="1"/>
    <xf numFmtId="43" fontId="1" fillId="0" borderId="8" xfId="2" applyFont="1" applyBorder="1"/>
    <xf numFmtId="43" fontId="6" fillId="0" borderId="0" xfId="2" applyFont="1" applyBorder="1"/>
    <xf numFmtId="43" fontId="0" fillId="0" borderId="6" xfId="2" applyFont="1" applyBorder="1"/>
    <xf numFmtId="43" fontId="1" fillId="0" borderId="0" xfId="2" applyFont="1" applyBorder="1"/>
    <xf numFmtId="164" fontId="14" fillId="0" borderId="3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left" vertical="center"/>
    </xf>
    <xf numFmtId="43" fontId="0" fillId="0" borderId="9" xfId="2" applyFont="1" applyBorder="1"/>
    <xf numFmtId="43" fontId="0" fillId="3" borderId="0" xfId="2" applyFont="1" applyFill="1" applyBorder="1"/>
    <xf numFmtId="43" fontId="0" fillId="0" borderId="0" xfId="2" applyFont="1" applyFill="1" applyBorder="1"/>
    <xf numFmtId="43" fontId="6" fillId="0" borderId="0" xfId="2" applyFont="1"/>
    <xf numFmtId="49" fontId="6" fillId="0" borderId="10" xfId="2" applyNumberFormat="1" applyFont="1" applyFill="1" applyBorder="1"/>
    <xf numFmtId="43" fontId="1" fillId="0" borderId="7" xfId="2" applyFont="1" applyBorder="1"/>
    <xf numFmtId="14" fontId="15" fillId="0" borderId="1" xfId="0" applyNumberFormat="1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left" vertical="center" wrapText="1"/>
    </xf>
    <xf numFmtId="43" fontId="1" fillId="0" borderId="0" xfId="2" applyFont="1" applyFill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6" fillId="2" borderId="1" xfId="0" applyFont="1" applyFill="1" applyBorder="1" applyAlignment="1">
      <alignment horizontal="right"/>
    </xf>
  </cellXfs>
  <cellStyles count="4">
    <cellStyle name="Millares" xfId="2" builtinId="3"/>
    <cellStyle name="Millares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180975</xdr:colOff>
      <xdr:row>1</xdr:row>
      <xdr:rowOff>152400</xdr:rowOff>
    </xdr:from>
    <xdr:to>
      <xdr:col>4</xdr:col>
      <xdr:colOff>2815477</xdr:colOff>
      <xdr:row>6</xdr:row>
      <xdr:rowOff>304800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26075" y="342900"/>
          <a:ext cx="2634502" cy="1905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7"/>
  <sheetViews>
    <sheetView showGridLines="0" tabSelected="1" topLeftCell="A12" zoomScale="40" zoomScaleNormal="40" zoomScaleSheetLayoutView="50" workbookViewId="0">
      <selection activeCell="E15" sqref="E15"/>
    </sheetView>
  </sheetViews>
  <sheetFormatPr baseColWidth="10" defaultRowHeight="15" x14ac:dyDescent="0.25"/>
  <cols>
    <col min="1" max="1" width="13" customWidth="1"/>
    <col min="2" max="2" width="98.85546875" customWidth="1"/>
    <col min="3" max="3" width="83" customWidth="1"/>
    <col min="4" max="4" width="67.140625" customWidth="1"/>
    <col min="5" max="5" width="45.140625" customWidth="1"/>
    <col min="6" max="6" width="59.140625" customWidth="1"/>
    <col min="7" max="7" width="41.42578125" customWidth="1"/>
    <col min="8" max="8" width="53.5703125" customWidth="1"/>
    <col min="9" max="9" width="34.42578125" customWidth="1"/>
    <col min="10" max="10" width="57" style="8" customWidth="1"/>
    <col min="11" max="11" width="25.28515625" bestFit="1" customWidth="1"/>
    <col min="12" max="12" width="14.5703125" bestFit="1" customWidth="1"/>
  </cols>
  <sheetData>
    <row r="1" spans="1:12" x14ac:dyDescent="0.25">
      <c r="B1" s="1"/>
      <c r="C1" s="1"/>
      <c r="D1" s="1"/>
      <c r="E1" s="1"/>
      <c r="F1" s="1"/>
      <c r="G1" s="1"/>
      <c r="H1" s="1"/>
      <c r="I1" s="1"/>
      <c r="J1" s="46"/>
    </row>
    <row r="2" spans="1:12" x14ac:dyDescent="0.25">
      <c r="B2" s="1"/>
      <c r="C2" s="1"/>
      <c r="D2" s="1"/>
      <c r="E2" s="1"/>
      <c r="F2" s="1"/>
      <c r="G2" s="1"/>
      <c r="H2" s="1"/>
      <c r="I2" s="1"/>
      <c r="J2" s="46"/>
    </row>
    <row r="3" spans="1:12" x14ac:dyDescent="0.25">
      <c r="B3" s="1"/>
      <c r="C3" s="1"/>
      <c r="D3" s="1"/>
      <c r="E3" s="1"/>
      <c r="F3" s="1"/>
      <c r="G3" s="1"/>
      <c r="H3" s="1"/>
      <c r="I3" s="1"/>
      <c r="J3" s="46"/>
    </row>
    <row r="4" spans="1:12" ht="34.5" x14ac:dyDescent="0.45">
      <c r="A4" s="10"/>
      <c r="B4" s="10"/>
      <c r="C4" s="10"/>
      <c r="D4" s="10"/>
      <c r="E4" s="10"/>
      <c r="F4" s="10"/>
      <c r="G4" s="10"/>
      <c r="H4" s="10"/>
      <c r="I4" s="10"/>
      <c r="J4" s="47"/>
    </row>
    <row r="5" spans="1:12" ht="34.5" x14ac:dyDescent="0.45">
      <c r="A5" s="10"/>
      <c r="B5" s="10"/>
      <c r="C5" s="10"/>
      <c r="D5" s="10"/>
      <c r="E5" s="10"/>
      <c r="F5" s="10"/>
      <c r="G5" s="10"/>
      <c r="H5" s="10"/>
      <c r="I5" s="10"/>
      <c r="J5" s="47"/>
    </row>
    <row r="6" spans="1:12" ht="34.5" x14ac:dyDescent="0.45">
      <c r="A6" s="10"/>
      <c r="B6" s="10"/>
      <c r="C6" s="10"/>
      <c r="D6" s="10"/>
      <c r="E6" s="10"/>
      <c r="F6" s="10"/>
      <c r="G6" s="10"/>
      <c r="H6" s="10"/>
      <c r="I6" s="10"/>
      <c r="J6" s="47"/>
    </row>
    <row r="7" spans="1:12" ht="34.5" x14ac:dyDescent="0.45">
      <c r="A7" s="10"/>
      <c r="B7" s="10"/>
      <c r="C7" s="10"/>
      <c r="D7" s="10"/>
      <c r="E7" s="10"/>
      <c r="F7" s="10"/>
      <c r="G7" s="10"/>
      <c r="H7" s="10"/>
      <c r="I7" s="10"/>
      <c r="J7" s="47"/>
    </row>
    <row r="8" spans="1:12" ht="35.25" x14ac:dyDescent="0.5">
      <c r="A8" s="79" t="s">
        <v>10</v>
      </c>
      <c r="B8" s="79"/>
      <c r="C8" s="79"/>
      <c r="D8" s="79"/>
      <c r="E8" s="79"/>
      <c r="F8" s="79"/>
      <c r="G8" s="79"/>
      <c r="H8" s="79"/>
      <c r="I8" s="79"/>
      <c r="J8" s="79"/>
    </row>
    <row r="9" spans="1:12" ht="35.25" x14ac:dyDescent="0.5">
      <c r="A9" s="79" t="s">
        <v>15</v>
      </c>
      <c r="B9" s="79"/>
      <c r="C9" s="79"/>
      <c r="D9" s="79"/>
      <c r="E9" s="79"/>
      <c r="F9" s="79"/>
      <c r="G9" s="79"/>
      <c r="H9" s="79"/>
      <c r="I9" s="79"/>
      <c r="J9" s="79"/>
    </row>
    <row r="10" spans="1:12" ht="35.25" x14ac:dyDescent="0.5">
      <c r="A10" s="79" t="s">
        <v>246</v>
      </c>
      <c r="B10" s="79"/>
      <c r="C10" s="79"/>
      <c r="D10" s="79"/>
      <c r="E10" s="79"/>
      <c r="F10" s="79"/>
      <c r="G10" s="79"/>
      <c r="H10" s="79"/>
      <c r="I10" s="79"/>
      <c r="J10" s="79"/>
    </row>
    <row r="11" spans="1:12" ht="35.25" x14ac:dyDescent="0.5">
      <c r="A11" s="79" t="s">
        <v>0</v>
      </c>
      <c r="B11" s="79"/>
      <c r="C11" s="79"/>
      <c r="D11" s="79"/>
      <c r="E11" s="79"/>
      <c r="F11" s="79"/>
      <c r="G11" s="79"/>
      <c r="H11" s="79"/>
      <c r="I11" s="79"/>
      <c r="J11" s="79"/>
    </row>
    <row r="12" spans="1:12" ht="35.25" thickBot="1" x14ac:dyDescent="0.5">
      <c r="A12" s="10"/>
      <c r="B12" s="10"/>
      <c r="C12" s="10"/>
      <c r="D12" s="10"/>
      <c r="E12" s="10"/>
      <c r="F12" s="10"/>
      <c r="G12" s="10"/>
      <c r="H12" s="10"/>
      <c r="I12" s="10"/>
      <c r="J12" s="47"/>
    </row>
    <row r="13" spans="1:12" ht="162" customHeight="1" thickBot="1" x14ac:dyDescent="0.3">
      <c r="A13" s="11" t="s">
        <v>16</v>
      </c>
      <c r="B13" s="11" t="s">
        <v>1</v>
      </c>
      <c r="C13" s="11" t="s">
        <v>2</v>
      </c>
      <c r="D13" s="12" t="s">
        <v>3</v>
      </c>
      <c r="E13" s="12" t="s">
        <v>4</v>
      </c>
      <c r="F13" s="12" t="s">
        <v>5</v>
      </c>
      <c r="G13" s="12" t="s">
        <v>21</v>
      </c>
      <c r="H13" s="12" t="s">
        <v>6</v>
      </c>
      <c r="I13" s="12" t="s">
        <v>7</v>
      </c>
      <c r="J13" s="48" t="s">
        <v>14</v>
      </c>
      <c r="L13" s="3"/>
    </row>
    <row r="14" spans="1:12" s="5" customFormat="1" ht="176.25" customHeight="1" thickBot="1" x14ac:dyDescent="0.3">
      <c r="A14" s="13">
        <v>1</v>
      </c>
      <c r="B14" s="29" t="s">
        <v>205</v>
      </c>
      <c r="C14" s="30" t="s">
        <v>206</v>
      </c>
      <c r="D14" s="31" t="s">
        <v>207</v>
      </c>
      <c r="E14" s="32">
        <v>45975</v>
      </c>
      <c r="F14" s="35">
        <v>26550</v>
      </c>
      <c r="G14" s="34">
        <v>45992</v>
      </c>
      <c r="H14" s="35">
        <v>20250</v>
      </c>
      <c r="I14" s="35"/>
      <c r="J14" s="49" t="s">
        <v>33</v>
      </c>
      <c r="K14" s="2"/>
      <c r="L14" s="4"/>
    </row>
    <row r="15" spans="1:12" ht="197.25" customHeight="1" thickBot="1" x14ac:dyDescent="0.3">
      <c r="A15" s="14">
        <v>2</v>
      </c>
      <c r="B15" s="29" t="s">
        <v>35</v>
      </c>
      <c r="C15" s="30" t="s">
        <v>52</v>
      </c>
      <c r="D15" s="31" t="s">
        <v>53</v>
      </c>
      <c r="E15" s="32">
        <v>45975</v>
      </c>
      <c r="F15" s="35">
        <v>18210.37</v>
      </c>
      <c r="G15" s="34">
        <v>45993</v>
      </c>
      <c r="H15" s="35">
        <v>18210.37</v>
      </c>
      <c r="I15" s="33"/>
      <c r="J15" s="49" t="s">
        <v>33</v>
      </c>
      <c r="K15" s="2"/>
      <c r="L15" s="3"/>
    </row>
    <row r="16" spans="1:12" s="5" customFormat="1" ht="183.75" customHeight="1" thickBot="1" x14ac:dyDescent="0.3">
      <c r="A16" s="13">
        <v>3</v>
      </c>
      <c r="B16" s="29" t="s">
        <v>38</v>
      </c>
      <c r="C16" s="30" t="s">
        <v>59</v>
      </c>
      <c r="D16" s="31" t="s">
        <v>60</v>
      </c>
      <c r="E16" s="32">
        <v>45974</v>
      </c>
      <c r="F16" s="35">
        <v>44308.53</v>
      </c>
      <c r="G16" s="34">
        <v>45993</v>
      </c>
      <c r="H16" s="35">
        <v>40403.370000000003</v>
      </c>
      <c r="I16" s="35"/>
      <c r="J16" s="49" t="s">
        <v>33</v>
      </c>
      <c r="K16" s="2"/>
      <c r="L16" s="4"/>
    </row>
    <row r="17" spans="1:12" ht="231.75" customHeight="1" thickBot="1" x14ac:dyDescent="0.3">
      <c r="A17" s="14">
        <v>4</v>
      </c>
      <c r="B17" s="29" t="s">
        <v>41</v>
      </c>
      <c r="C17" s="30" t="s">
        <v>208</v>
      </c>
      <c r="D17" s="31" t="s">
        <v>247</v>
      </c>
      <c r="E17" s="32">
        <v>45974</v>
      </c>
      <c r="F17" s="35">
        <v>90860.65</v>
      </c>
      <c r="G17" s="34">
        <v>45994</v>
      </c>
      <c r="H17" s="35">
        <v>82852.59</v>
      </c>
      <c r="I17" s="33"/>
      <c r="J17" s="49" t="s">
        <v>33</v>
      </c>
      <c r="K17" s="2"/>
      <c r="L17" s="3"/>
    </row>
    <row r="18" spans="1:12" s="5" customFormat="1" ht="206.25" customHeight="1" thickBot="1" x14ac:dyDescent="0.3">
      <c r="A18" s="14">
        <v>5</v>
      </c>
      <c r="B18" s="29" t="s">
        <v>36</v>
      </c>
      <c r="C18" s="69" t="s">
        <v>64</v>
      </c>
      <c r="D18" s="31" t="s">
        <v>65</v>
      </c>
      <c r="E18" s="32">
        <v>45986</v>
      </c>
      <c r="F18" s="35">
        <v>4500</v>
      </c>
      <c r="G18" s="34">
        <v>45995</v>
      </c>
      <c r="H18" s="35">
        <v>4050</v>
      </c>
      <c r="I18" s="35"/>
      <c r="J18" s="49" t="s">
        <v>33</v>
      </c>
      <c r="K18" s="2"/>
      <c r="L18" s="4"/>
    </row>
    <row r="19" spans="1:12" s="5" customFormat="1" ht="187.5" customHeight="1" thickBot="1" x14ac:dyDescent="0.3">
      <c r="A19" s="14">
        <v>6</v>
      </c>
      <c r="B19" s="29" t="s">
        <v>42</v>
      </c>
      <c r="C19" s="30" t="s">
        <v>70</v>
      </c>
      <c r="D19" s="31" t="s">
        <v>71</v>
      </c>
      <c r="E19" s="32">
        <v>45988</v>
      </c>
      <c r="F19" s="36">
        <v>588015.78</v>
      </c>
      <c r="G19" s="61">
        <v>45995</v>
      </c>
      <c r="H19" s="36">
        <v>588015.78</v>
      </c>
      <c r="I19" s="36"/>
      <c r="J19" s="49" t="s">
        <v>33</v>
      </c>
      <c r="K19" s="62"/>
      <c r="L19" s="4"/>
    </row>
    <row r="20" spans="1:12" ht="194.25" customHeight="1" thickBot="1" x14ac:dyDescent="0.3">
      <c r="A20" s="13">
        <v>7</v>
      </c>
      <c r="B20" s="29" t="s">
        <v>43</v>
      </c>
      <c r="C20" s="30" t="s">
        <v>66</v>
      </c>
      <c r="D20" s="31" t="s">
        <v>67</v>
      </c>
      <c r="E20" s="32">
        <v>45993</v>
      </c>
      <c r="F20" s="36">
        <v>69360.399999999994</v>
      </c>
      <c r="G20" s="34">
        <v>45999</v>
      </c>
      <c r="H20" s="36">
        <v>69360.399999999994</v>
      </c>
      <c r="I20" s="33"/>
      <c r="J20" s="49" t="s">
        <v>33</v>
      </c>
      <c r="K20" s="2"/>
      <c r="L20" s="3"/>
    </row>
    <row r="21" spans="1:12" ht="222.75" customHeight="1" thickBot="1" x14ac:dyDescent="0.3">
      <c r="A21" s="13">
        <v>8</v>
      </c>
      <c r="B21" s="29" t="s">
        <v>44</v>
      </c>
      <c r="C21" s="30" t="s">
        <v>74</v>
      </c>
      <c r="D21" s="31" t="s">
        <v>75</v>
      </c>
      <c r="E21" s="32">
        <v>45986</v>
      </c>
      <c r="F21" s="36">
        <v>136396.20000000001</v>
      </c>
      <c r="G21" s="34">
        <v>45999</v>
      </c>
      <c r="H21" s="36">
        <v>130616.7</v>
      </c>
      <c r="I21" s="33"/>
      <c r="J21" s="49" t="s">
        <v>33</v>
      </c>
      <c r="K21" s="2"/>
      <c r="L21" s="3"/>
    </row>
    <row r="22" spans="1:12" ht="198.75" customHeight="1" thickBot="1" x14ac:dyDescent="0.3">
      <c r="A22" s="13">
        <v>9</v>
      </c>
      <c r="B22" s="29" t="s">
        <v>44</v>
      </c>
      <c r="C22" s="30" t="s">
        <v>72</v>
      </c>
      <c r="D22" s="31" t="s">
        <v>73</v>
      </c>
      <c r="E22" s="32">
        <v>45986</v>
      </c>
      <c r="F22" s="36">
        <v>277985.23</v>
      </c>
      <c r="G22" s="34">
        <v>45999</v>
      </c>
      <c r="H22" s="36">
        <v>266206.19</v>
      </c>
      <c r="I22" s="33"/>
      <c r="J22" s="49" t="s">
        <v>33</v>
      </c>
      <c r="K22" s="2"/>
      <c r="L22" s="3"/>
    </row>
    <row r="23" spans="1:12" ht="207" customHeight="1" thickBot="1" x14ac:dyDescent="0.3">
      <c r="A23" s="13">
        <v>10</v>
      </c>
      <c r="B23" s="29" t="s">
        <v>89</v>
      </c>
      <c r="C23" s="30" t="s">
        <v>90</v>
      </c>
      <c r="D23" s="31" t="s">
        <v>91</v>
      </c>
      <c r="E23" s="32">
        <v>45988</v>
      </c>
      <c r="F23" s="36">
        <v>138888.88</v>
      </c>
      <c r="G23" s="34">
        <v>45999</v>
      </c>
      <c r="H23" s="36">
        <v>124999.99</v>
      </c>
      <c r="I23" s="33"/>
      <c r="J23" s="49" t="s">
        <v>33</v>
      </c>
      <c r="K23" s="2"/>
      <c r="L23" s="3"/>
    </row>
    <row r="24" spans="1:12" ht="240" customHeight="1" thickBot="1" x14ac:dyDescent="0.3">
      <c r="A24" s="14">
        <v>11</v>
      </c>
      <c r="B24" s="29" t="s">
        <v>45</v>
      </c>
      <c r="C24" s="30" t="s">
        <v>54</v>
      </c>
      <c r="D24" s="31" t="s">
        <v>55</v>
      </c>
      <c r="E24" s="32">
        <v>45985</v>
      </c>
      <c r="F24" s="36">
        <v>67850</v>
      </c>
      <c r="G24" s="34">
        <v>45999</v>
      </c>
      <c r="H24" s="36">
        <v>64975</v>
      </c>
      <c r="I24" s="33"/>
      <c r="J24" s="49" t="s">
        <v>33</v>
      </c>
      <c r="K24" s="2"/>
      <c r="L24" s="3"/>
    </row>
    <row r="25" spans="1:12" s="5" customFormat="1" ht="299.25" customHeight="1" thickBot="1" x14ac:dyDescent="0.3">
      <c r="A25" s="13">
        <v>12</v>
      </c>
      <c r="B25" s="29" t="s">
        <v>46</v>
      </c>
      <c r="C25" s="30" t="s">
        <v>57</v>
      </c>
      <c r="D25" s="31" t="s">
        <v>58</v>
      </c>
      <c r="E25" s="32">
        <v>45986</v>
      </c>
      <c r="F25" s="36">
        <v>30000</v>
      </c>
      <c r="G25" s="34">
        <v>45999</v>
      </c>
      <c r="H25" s="36">
        <v>30000</v>
      </c>
      <c r="I25" s="35"/>
      <c r="J25" s="49" t="s">
        <v>33</v>
      </c>
      <c r="K25" s="2"/>
      <c r="L25" s="4"/>
    </row>
    <row r="26" spans="1:12" s="5" customFormat="1" ht="194.25" customHeight="1" thickBot="1" x14ac:dyDescent="0.3">
      <c r="A26" s="13">
        <v>13</v>
      </c>
      <c r="B26" s="29" t="s">
        <v>47</v>
      </c>
      <c r="C26" s="30" t="s">
        <v>81</v>
      </c>
      <c r="D26" s="31" t="s">
        <v>82</v>
      </c>
      <c r="E26" s="32">
        <v>45979</v>
      </c>
      <c r="F26" s="36">
        <v>10578.7</v>
      </c>
      <c r="G26" s="34">
        <v>45999</v>
      </c>
      <c r="H26" s="36">
        <v>10130.450000000001</v>
      </c>
      <c r="I26" s="35"/>
      <c r="J26" s="49" t="s">
        <v>33</v>
      </c>
      <c r="K26" s="2"/>
      <c r="L26" s="4"/>
    </row>
    <row r="27" spans="1:12" s="5" customFormat="1" ht="203.25" customHeight="1" thickBot="1" x14ac:dyDescent="0.3">
      <c r="A27" s="14">
        <v>14</v>
      </c>
      <c r="B27" s="29" t="s">
        <v>48</v>
      </c>
      <c r="C27" s="30" t="s">
        <v>52</v>
      </c>
      <c r="D27" s="31" t="s">
        <v>56</v>
      </c>
      <c r="E27" s="32">
        <v>45978</v>
      </c>
      <c r="F27" s="36">
        <v>11439.01</v>
      </c>
      <c r="G27" s="34">
        <v>45999</v>
      </c>
      <c r="H27" s="36">
        <v>11439.01</v>
      </c>
      <c r="I27" s="35"/>
      <c r="J27" s="49" t="s">
        <v>33</v>
      </c>
      <c r="K27" s="2"/>
      <c r="L27" s="4"/>
    </row>
    <row r="28" spans="1:12" s="5" customFormat="1" ht="207.75" customHeight="1" thickBot="1" x14ac:dyDescent="0.3">
      <c r="A28" s="14">
        <v>15</v>
      </c>
      <c r="B28" s="29" t="s">
        <v>49</v>
      </c>
      <c r="C28" s="30" t="s">
        <v>68</v>
      </c>
      <c r="D28" s="31" t="s">
        <v>69</v>
      </c>
      <c r="E28" s="32">
        <v>45986</v>
      </c>
      <c r="F28" s="36">
        <v>172091.2</v>
      </c>
      <c r="G28" s="34">
        <v>45999</v>
      </c>
      <c r="H28" s="36">
        <v>172091.2</v>
      </c>
      <c r="I28" s="35"/>
      <c r="J28" s="49" t="s">
        <v>33</v>
      </c>
      <c r="K28" s="2"/>
      <c r="L28" s="4"/>
    </row>
    <row r="29" spans="1:12" s="5" customFormat="1" ht="200.25" customHeight="1" thickBot="1" x14ac:dyDescent="0.3">
      <c r="A29" s="14">
        <v>16</v>
      </c>
      <c r="B29" s="29" t="s">
        <v>37</v>
      </c>
      <c r="C29" s="30" t="s">
        <v>76</v>
      </c>
      <c r="D29" s="31" t="s">
        <v>77</v>
      </c>
      <c r="E29" s="32">
        <v>45988</v>
      </c>
      <c r="F29" s="36">
        <v>120035.5</v>
      </c>
      <c r="G29" s="34">
        <v>45999</v>
      </c>
      <c r="H29" s="36">
        <v>114949.25</v>
      </c>
      <c r="I29" s="35"/>
      <c r="J29" s="49" t="s">
        <v>33</v>
      </c>
      <c r="K29" s="2"/>
      <c r="L29" s="4"/>
    </row>
    <row r="30" spans="1:12" s="5" customFormat="1" ht="234.75" customHeight="1" thickBot="1" x14ac:dyDescent="0.3">
      <c r="A30" s="14">
        <v>17</v>
      </c>
      <c r="B30" s="29" t="s">
        <v>50</v>
      </c>
      <c r="C30" s="30" t="s">
        <v>85</v>
      </c>
      <c r="D30" s="31" t="s">
        <v>86</v>
      </c>
      <c r="E30" s="32">
        <v>45988</v>
      </c>
      <c r="F30" s="36">
        <v>203446.75</v>
      </c>
      <c r="G30" s="34">
        <v>45999</v>
      </c>
      <c r="H30" s="36">
        <v>194826.12</v>
      </c>
      <c r="I30" s="35"/>
      <c r="J30" s="49" t="s">
        <v>33</v>
      </c>
      <c r="K30" s="2"/>
      <c r="L30" s="4"/>
    </row>
    <row r="31" spans="1:12" s="5" customFormat="1" ht="179.25" customHeight="1" thickBot="1" x14ac:dyDescent="0.3">
      <c r="A31" s="14">
        <v>18</v>
      </c>
      <c r="B31" s="29" t="s">
        <v>51</v>
      </c>
      <c r="C31" s="30" t="s">
        <v>87</v>
      </c>
      <c r="D31" s="31" t="s">
        <v>88</v>
      </c>
      <c r="E31" s="32">
        <v>45988</v>
      </c>
      <c r="F31" s="36">
        <v>34515</v>
      </c>
      <c r="G31" s="34">
        <v>45999</v>
      </c>
      <c r="H31" s="36">
        <v>33052.5</v>
      </c>
      <c r="I31" s="35"/>
      <c r="J31" s="49" t="s">
        <v>33</v>
      </c>
      <c r="K31" s="2"/>
      <c r="L31" s="4"/>
    </row>
    <row r="32" spans="1:12" s="5" customFormat="1" ht="189.75" customHeight="1" thickBot="1" x14ac:dyDescent="0.3">
      <c r="A32" s="13">
        <v>19</v>
      </c>
      <c r="B32" s="29" t="s">
        <v>80</v>
      </c>
      <c r="C32" s="30" t="s">
        <v>78</v>
      </c>
      <c r="D32" s="31" t="s">
        <v>79</v>
      </c>
      <c r="E32" s="32">
        <v>45993</v>
      </c>
      <c r="F32" s="36">
        <v>129800</v>
      </c>
      <c r="G32" s="34">
        <v>45999</v>
      </c>
      <c r="H32" s="36">
        <v>124300</v>
      </c>
      <c r="I32" s="35"/>
      <c r="J32" s="49" t="s">
        <v>33</v>
      </c>
      <c r="K32" s="2"/>
      <c r="L32" s="4"/>
    </row>
    <row r="33" spans="1:12" s="5" customFormat="1" ht="189.75" customHeight="1" thickBot="1" x14ac:dyDescent="0.3">
      <c r="A33" s="13">
        <v>20</v>
      </c>
      <c r="B33" s="29" t="s">
        <v>92</v>
      </c>
      <c r="C33" s="30" t="s">
        <v>101</v>
      </c>
      <c r="D33" s="31" t="s">
        <v>102</v>
      </c>
      <c r="E33" s="32">
        <v>45985</v>
      </c>
      <c r="F33" s="36">
        <v>50000</v>
      </c>
      <c r="G33" s="34">
        <v>46002</v>
      </c>
      <c r="H33" s="36">
        <v>50000</v>
      </c>
      <c r="I33" s="35"/>
      <c r="J33" s="49" t="s">
        <v>33</v>
      </c>
      <c r="K33" s="2"/>
      <c r="L33" s="4"/>
    </row>
    <row r="34" spans="1:12" s="5" customFormat="1" ht="189.75" customHeight="1" thickBot="1" x14ac:dyDescent="0.3">
      <c r="A34" s="13">
        <v>21</v>
      </c>
      <c r="B34" s="29" t="s">
        <v>93</v>
      </c>
      <c r="C34" s="30" t="s">
        <v>99</v>
      </c>
      <c r="D34" s="31" t="s">
        <v>100</v>
      </c>
      <c r="E34" s="32" t="s">
        <v>248</v>
      </c>
      <c r="F34" s="36">
        <v>369950.41</v>
      </c>
      <c r="G34" s="34">
        <v>46002</v>
      </c>
      <c r="H34" s="36">
        <v>354274.55</v>
      </c>
      <c r="I34" s="35"/>
      <c r="J34" s="49" t="s">
        <v>33</v>
      </c>
      <c r="K34" s="2"/>
      <c r="L34" s="4"/>
    </row>
    <row r="35" spans="1:12" s="5" customFormat="1" ht="189.75" customHeight="1" thickBot="1" x14ac:dyDescent="0.3">
      <c r="A35" s="13">
        <v>22</v>
      </c>
      <c r="B35" s="29" t="s">
        <v>94</v>
      </c>
      <c r="C35" s="30" t="s">
        <v>97</v>
      </c>
      <c r="D35" s="31" t="s">
        <v>98</v>
      </c>
      <c r="E35" s="32">
        <v>45981</v>
      </c>
      <c r="F35" s="36">
        <v>186682.21</v>
      </c>
      <c r="G35" s="34">
        <v>46002</v>
      </c>
      <c r="H35" s="36">
        <v>178771.94</v>
      </c>
      <c r="I35" s="35"/>
      <c r="J35" s="49" t="s">
        <v>33</v>
      </c>
      <c r="K35" s="2"/>
      <c r="L35" s="4"/>
    </row>
    <row r="36" spans="1:12" s="5" customFormat="1" ht="189.75" customHeight="1" thickBot="1" x14ac:dyDescent="0.3">
      <c r="A36" s="13">
        <v>23</v>
      </c>
      <c r="B36" s="29" t="s">
        <v>47</v>
      </c>
      <c r="C36" s="30" t="s">
        <v>95</v>
      </c>
      <c r="D36" s="31" t="s">
        <v>96</v>
      </c>
      <c r="E36" s="32">
        <v>45993</v>
      </c>
      <c r="F36" s="36">
        <v>113103</v>
      </c>
      <c r="G36" s="34">
        <v>46002</v>
      </c>
      <c r="H36" s="36">
        <v>108310.5</v>
      </c>
      <c r="I36" s="35"/>
      <c r="J36" s="49" t="s">
        <v>33</v>
      </c>
      <c r="K36" s="2"/>
      <c r="L36" s="4"/>
    </row>
    <row r="37" spans="1:12" s="5" customFormat="1" ht="189.75" customHeight="1" thickBot="1" x14ac:dyDescent="0.3">
      <c r="A37" s="13">
        <v>24</v>
      </c>
      <c r="B37" s="29" t="s">
        <v>103</v>
      </c>
      <c r="C37" s="30" t="s">
        <v>209</v>
      </c>
      <c r="D37" s="31" t="s">
        <v>210</v>
      </c>
      <c r="E37" s="32" t="s">
        <v>211</v>
      </c>
      <c r="F37" s="36">
        <v>29500</v>
      </c>
      <c r="G37" s="34">
        <v>46006</v>
      </c>
      <c r="H37" s="36">
        <v>29500</v>
      </c>
      <c r="I37" s="35"/>
      <c r="J37" s="49" t="s">
        <v>33</v>
      </c>
      <c r="K37" s="2"/>
      <c r="L37" s="4"/>
    </row>
    <row r="38" spans="1:12" s="5" customFormat="1" ht="189.75" customHeight="1" thickBot="1" x14ac:dyDescent="0.3">
      <c r="A38" s="13">
        <v>25</v>
      </c>
      <c r="B38" s="29" t="s">
        <v>104</v>
      </c>
      <c r="C38" s="30" t="s">
        <v>107</v>
      </c>
      <c r="D38" s="31" t="s">
        <v>108</v>
      </c>
      <c r="E38" s="32">
        <v>45994</v>
      </c>
      <c r="F38" s="36">
        <v>30503</v>
      </c>
      <c r="G38" s="34">
        <v>46006</v>
      </c>
      <c r="H38" s="36">
        <v>29210.5</v>
      </c>
      <c r="I38" s="35"/>
      <c r="J38" s="49" t="s">
        <v>33</v>
      </c>
      <c r="K38" s="2"/>
      <c r="L38" s="4"/>
    </row>
    <row r="39" spans="1:12" s="5" customFormat="1" ht="189.75" customHeight="1" thickBot="1" x14ac:dyDescent="0.3">
      <c r="A39" s="13">
        <v>26</v>
      </c>
      <c r="B39" s="29" t="s">
        <v>116</v>
      </c>
      <c r="C39" s="30" t="s">
        <v>117</v>
      </c>
      <c r="D39" s="31" t="s">
        <v>118</v>
      </c>
      <c r="E39" s="32">
        <v>45999</v>
      </c>
      <c r="F39" s="36">
        <v>1500</v>
      </c>
      <c r="G39" s="34">
        <v>46006</v>
      </c>
      <c r="H39" s="36">
        <v>1470</v>
      </c>
      <c r="I39" s="35"/>
      <c r="J39" s="49" t="s">
        <v>33</v>
      </c>
      <c r="K39" s="2"/>
      <c r="L39" s="4"/>
    </row>
    <row r="40" spans="1:12" s="5" customFormat="1" ht="189.75" customHeight="1" thickBot="1" x14ac:dyDescent="0.3">
      <c r="A40" s="13">
        <v>27</v>
      </c>
      <c r="B40" s="29" t="s">
        <v>114</v>
      </c>
      <c r="C40" s="30" t="s">
        <v>115</v>
      </c>
      <c r="D40" s="31" t="s">
        <v>185</v>
      </c>
      <c r="E40" s="32">
        <v>45999</v>
      </c>
      <c r="F40" s="36">
        <v>1500</v>
      </c>
      <c r="G40" s="34">
        <v>46006</v>
      </c>
      <c r="H40" s="36">
        <v>1470</v>
      </c>
      <c r="I40" s="35"/>
      <c r="J40" s="49" t="s">
        <v>33</v>
      </c>
      <c r="K40" s="2"/>
      <c r="L40" s="4"/>
    </row>
    <row r="41" spans="1:12" s="5" customFormat="1" ht="189.75" customHeight="1" thickBot="1" x14ac:dyDescent="0.3">
      <c r="A41" s="13">
        <v>28</v>
      </c>
      <c r="B41" s="29" t="s">
        <v>105</v>
      </c>
      <c r="C41" s="30" t="s">
        <v>109</v>
      </c>
      <c r="D41" s="31" t="s">
        <v>110</v>
      </c>
      <c r="E41" s="32">
        <v>45999</v>
      </c>
      <c r="F41" s="36">
        <v>6122.45</v>
      </c>
      <c r="G41" s="34">
        <v>46006</v>
      </c>
      <c r="H41" s="36">
        <v>6000</v>
      </c>
      <c r="I41" s="35"/>
      <c r="J41" s="49" t="s">
        <v>33</v>
      </c>
      <c r="K41" s="2"/>
      <c r="L41" s="4"/>
    </row>
    <row r="42" spans="1:12" s="5" customFormat="1" ht="213.75" customHeight="1" thickBot="1" x14ac:dyDescent="0.3">
      <c r="A42" s="14">
        <v>29</v>
      </c>
      <c r="B42" s="29" t="s">
        <v>111</v>
      </c>
      <c r="C42" s="30" t="s">
        <v>112</v>
      </c>
      <c r="D42" s="31" t="s">
        <v>113</v>
      </c>
      <c r="E42" s="32">
        <v>45972</v>
      </c>
      <c r="F42" s="36">
        <v>14750</v>
      </c>
      <c r="G42" s="34">
        <v>46006</v>
      </c>
      <c r="H42" s="36">
        <v>14125</v>
      </c>
      <c r="I42" s="35"/>
      <c r="J42" s="49" t="s">
        <v>33</v>
      </c>
      <c r="K42" s="2"/>
      <c r="L42" s="4"/>
    </row>
    <row r="43" spans="1:12" s="5" customFormat="1" ht="213.75" customHeight="1" thickBot="1" x14ac:dyDescent="0.3">
      <c r="A43" s="14">
        <v>30</v>
      </c>
      <c r="B43" s="29" t="s">
        <v>180</v>
      </c>
      <c r="C43" s="30" t="s">
        <v>64</v>
      </c>
      <c r="D43" s="31" t="s">
        <v>181</v>
      </c>
      <c r="E43" s="32">
        <v>45996</v>
      </c>
      <c r="F43" s="36">
        <v>4500</v>
      </c>
      <c r="G43" s="34">
        <v>46008</v>
      </c>
      <c r="H43" s="36">
        <v>4050</v>
      </c>
      <c r="I43" s="35"/>
      <c r="J43" s="49" t="s">
        <v>33</v>
      </c>
      <c r="K43" s="2"/>
      <c r="L43" s="4"/>
    </row>
    <row r="44" spans="1:12" s="5" customFormat="1" ht="264.75" customHeight="1" thickBot="1" x14ac:dyDescent="0.3">
      <c r="A44" s="14">
        <v>31</v>
      </c>
      <c r="B44" s="29" t="s">
        <v>168</v>
      </c>
      <c r="C44" s="30" t="s">
        <v>169</v>
      </c>
      <c r="D44" s="31" t="s">
        <v>170</v>
      </c>
      <c r="E44" s="32" t="s">
        <v>171</v>
      </c>
      <c r="F44" s="36">
        <v>164689.22</v>
      </c>
      <c r="G44" s="34">
        <v>46008</v>
      </c>
      <c r="H44" s="36">
        <v>156454.76</v>
      </c>
      <c r="I44" s="35"/>
      <c r="J44" s="49" t="s">
        <v>33</v>
      </c>
      <c r="K44" s="2"/>
      <c r="L44" s="4"/>
    </row>
    <row r="45" spans="1:12" s="5" customFormat="1" ht="213.75" customHeight="1" thickBot="1" x14ac:dyDescent="0.3">
      <c r="A45" s="14">
        <v>32</v>
      </c>
      <c r="B45" s="29" t="s">
        <v>186</v>
      </c>
      <c r="C45" s="30" t="s">
        <v>187</v>
      </c>
      <c r="D45" s="31" t="s">
        <v>188</v>
      </c>
      <c r="E45" s="32">
        <v>46002</v>
      </c>
      <c r="F45" s="36">
        <v>70000</v>
      </c>
      <c r="G45" s="34">
        <v>46008</v>
      </c>
      <c r="H45" s="36">
        <v>70000</v>
      </c>
      <c r="I45" s="35"/>
      <c r="J45" s="49" t="s">
        <v>33</v>
      </c>
      <c r="K45" s="2"/>
      <c r="L45" s="4"/>
    </row>
    <row r="46" spans="1:12" s="5" customFormat="1" ht="213.75" customHeight="1" thickBot="1" x14ac:dyDescent="0.3">
      <c r="A46" s="14">
        <v>33</v>
      </c>
      <c r="B46" s="29" t="s">
        <v>172</v>
      </c>
      <c r="C46" s="30" t="s">
        <v>173</v>
      </c>
      <c r="D46" s="31" t="s">
        <v>174</v>
      </c>
      <c r="E46" s="32">
        <v>45995</v>
      </c>
      <c r="F46" s="36">
        <v>15306.12</v>
      </c>
      <c r="G46" s="34">
        <v>46008</v>
      </c>
      <c r="H46" s="36">
        <v>15000</v>
      </c>
      <c r="I46" s="35"/>
      <c r="J46" s="49" t="s">
        <v>33</v>
      </c>
      <c r="K46" s="2"/>
      <c r="L46" s="4"/>
    </row>
    <row r="47" spans="1:12" s="5" customFormat="1" ht="213.75" customHeight="1" thickBot="1" x14ac:dyDescent="0.3">
      <c r="A47" s="14">
        <v>34</v>
      </c>
      <c r="B47" s="29" t="s">
        <v>177</v>
      </c>
      <c r="C47" s="30" t="s">
        <v>178</v>
      </c>
      <c r="D47" s="31" t="s">
        <v>179</v>
      </c>
      <c r="E47" s="32">
        <v>45993</v>
      </c>
      <c r="F47" s="36">
        <v>117759.75</v>
      </c>
      <c r="G47" s="34">
        <v>46008</v>
      </c>
      <c r="H47" s="36">
        <v>117759.75</v>
      </c>
      <c r="I47" s="35"/>
      <c r="J47" s="49" t="s">
        <v>33</v>
      </c>
      <c r="K47" s="2"/>
      <c r="L47" s="4"/>
    </row>
    <row r="48" spans="1:12" s="5" customFormat="1" ht="213.75" customHeight="1" thickBot="1" x14ac:dyDescent="0.3">
      <c r="A48" s="14">
        <v>35</v>
      </c>
      <c r="B48" s="29" t="s">
        <v>121</v>
      </c>
      <c r="C48" s="30" t="s">
        <v>152</v>
      </c>
      <c r="D48" s="31" t="s">
        <v>153</v>
      </c>
      <c r="E48" s="32">
        <v>45994</v>
      </c>
      <c r="F48" s="36">
        <v>62317.440000000002</v>
      </c>
      <c r="G48" s="34">
        <v>46008</v>
      </c>
      <c r="H48" s="36">
        <v>62317.440000000002</v>
      </c>
      <c r="I48" s="35"/>
      <c r="J48" s="49" t="s">
        <v>33</v>
      </c>
      <c r="K48" s="2"/>
      <c r="L48" s="4"/>
    </row>
    <row r="49" spans="1:12" s="5" customFormat="1" ht="213.75" customHeight="1" thickBot="1" x14ac:dyDescent="0.3">
      <c r="A49" s="14">
        <v>36</v>
      </c>
      <c r="B49" s="29" t="s">
        <v>165</v>
      </c>
      <c r="C49" s="30" t="s">
        <v>166</v>
      </c>
      <c r="D49" s="31" t="s">
        <v>167</v>
      </c>
      <c r="E49" s="32">
        <v>45993</v>
      </c>
      <c r="F49" s="36">
        <v>618367.19999999995</v>
      </c>
      <c r="G49" s="34">
        <v>46008</v>
      </c>
      <c r="H49" s="36">
        <v>592165.19999999995</v>
      </c>
      <c r="I49" s="35"/>
      <c r="J49" s="49" t="s">
        <v>33</v>
      </c>
      <c r="K49" s="2"/>
      <c r="L49" s="4"/>
    </row>
    <row r="50" spans="1:12" s="5" customFormat="1" ht="213.75" customHeight="1" thickBot="1" x14ac:dyDescent="0.3">
      <c r="A50" s="14">
        <v>37</v>
      </c>
      <c r="B50" s="29" t="s">
        <v>37</v>
      </c>
      <c r="C50" s="30" t="s">
        <v>175</v>
      </c>
      <c r="D50" s="31" t="s">
        <v>176</v>
      </c>
      <c r="E50" s="32">
        <v>45999</v>
      </c>
      <c r="F50" s="36">
        <v>120035.5</v>
      </c>
      <c r="G50" s="34">
        <v>46008</v>
      </c>
      <c r="H50" s="36">
        <v>114949.25</v>
      </c>
      <c r="I50" s="35"/>
      <c r="J50" s="49" t="s">
        <v>33</v>
      </c>
      <c r="K50" s="2"/>
      <c r="L50" s="4"/>
    </row>
    <row r="51" spans="1:12" s="5" customFormat="1" ht="213.75" customHeight="1" thickBot="1" x14ac:dyDescent="0.3">
      <c r="A51" s="14">
        <v>38</v>
      </c>
      <c r="B51" s="29" t="s">
        <v>182</v>
      </c>
      <c r="C51" s="30" t="s">
        <v>183</v>
      </c>
      <c r="D51" s="31" t="s">
        <v>184</v>
      </c>
      <c r="E51" s="32">
        <v>46002</v>
      </c>
      <c r="F51" s="36">
        <v>5000</v>
      </c>
      <c r="G51" s="34">
        <v>46010</v>
      </c>
      <c r="H51" s="36">
        <v>5000</v>
      </c>
      <c r="I51" s="35"/>
      <c r="J51" s="49" t="s">
        <v>33</v>
      </c>
      <c r="K51" s="2"/>
      <c r="L51" s="4"/>
    </row>
    <row r="52" spans="1:12" s="5" customFormat="1" ht="204.75" customHeight="1" thickBot="1" x14ac:dyDescent="0.3">
      <c r="A52" s="14">
        <v>39</v>
      </c>
      <c r="B52" s="29" t="s">
        <v>125</v>
      </c>
      <c r="C52" s="30" t="s">
        <v>149</v>
      </c>
      <c r="D52" s="31" t="s">
        <v>150</v>
      </c>
      <c r="E52" s="32">
        <v>45999</v>
      </c>
      <c r="F52" s="36">
        <v>198855</v>
      </c>
      <c r="G52" s="34">
        <v>46010</v>
      </c>
      <c r="H52" s="36">
        <v>198855</v>
      </c>
      <c r="I52" s="35"/>
      <c r="J52" s="49" t="s">
        <v>33</v>
      </c>
      <c r="K52" s="2"/>
      <c r="L52" s="4"/>
    </row>
    <row r="53" spans="1:12" s="5" customFormat="1" ht="206.25" customHeight="1" thickBot="1" x14ac:dyDescent="0.3">
      <c r="A53" s="14">
        <v>40</v>
      </c>
      <c r="B53" s="29" t="s">
        <v>126</v>
      </c>
      <c r="C53" s="30" t="s">
        <v>163</v>
      </c>
      <c r="D53" s="31" t="s">
        <v>164</v>
      </c>
      <c r="E53" s="32">
        <v>46001</v>
      </c>
      <c r="F53" s="36">
        <v>30000</v>
      </c>
      <c r="G53" s="34">
        <v>46013</v>
      </c>
      <c r="H53" s="36">
        <v>28728.81</v>
      </c>
      <c r="I53" s="35"/>
      <c r="J53" s="49" t="s">
        <v>33</v>
      </c>
      <c r="K53" s="2"/>
      <c r="L53" s="4"/>
    </row>
    <row r="54" spans="1:12" s="5" customFormat="1" ht="200.25" customHeight="1" thickBot="1" x14ac:dyDescent="0.3">
      <c r="A54" s="14">
        <v>41</v>
      </c>
      <c r="B54" s="29" t="s">
        <v>127</v>
      </c>
      <c r="C54" s="30" t="s">
        <v>159</v>
      </c>
      <c r="D54" s="31" t="s">
        <v>160</v>
      </c>
      <c r="E54" s="32">
        <v>45993</v>
      </c>
      <c r="F54" s="36">
        <v>107380</v>
      </c>
      <c r="G54" s="34">
        <v>46013</v>
      </c>
      <c r="H54" s="36">
        <v>102830</v>
      </c>
      <c r="I54" s="35"/>
      <c r="J54" s="49" t="s">
        <v>33</v>
      </c>
      <c r="K54" s="2"/>
      <c r="L54" s="4"/>
    </row>
    <row r="55" spans="1:12" s="5" customFormat="1" ht="218.25" customHeight="1" thickBot="1" x14ac:dyDescent="0.3">
      <c r="A55" s="14">
        <v>42</v>
      </c>
      <c r="B55" s="29" t="s">
        <v>128</v>
      </c>
      <c r="C55" s="30" t="s">
        <v>155</v>
      </c>
      <c r="D55" s="31" t="s">
        <v>156</v>
      </c>
      <c r="E55" s="32" t="s">
        <v>157</v>
      </c>
      <c r="F55" s="36">
        <v>12900</v>
      </c>
      <c r="G55" s="34">
        <v>46013</v>
      </c>
      <c r="H55" s="36">
        <v>12900</v>
      </c>
      <c r="I55" s="35"/>
      <c r="J55" s="49" t="s">
        <v>33</v>
      </c>
      <c r="K55" s="2"/>
      <c r="L55" s="4"/>
    </row>
    <row r="56" spans="1:12" s="5" customFormat="1" ht="195.75" customHeight="1" thickBot="1" x14ac:dyDescent="0.3">
      <c r="A56" s="14">
        <v>43</v>
      </c>
      <c r="B56" s="29" t="s">
        <v>129</v>
      </c>
      <c r="C56" s="30" t="s">
        <v>52</v>
      </c>
      <c r="D56" s="31" t="s">
        <v>158</v>
      </c>
      <c r="E56" s="32">
        <v>45992</v>
      </c>
      <c r="F56" s="36">
        <v>8984.4599999999991</v>
      </c>
      <c r="G56" s="34">
        <v>46013</v>
      </c>
      <c r="H56" s="36">
        <v>8984.4599999999991</v>
      </c>
      <c r="I56" s="35"/>
      <c r="J56" s="49" t="s">
        <v>33</v>
      </c>
      <c r="K56" s="2"/>
      <c r="L56" s="4"/>
    </row>
    <row r="57" spans="1:12" s="5" customFormat="1" ht="218.25" customHeight="1" thickBot="1" x14ac:dyDescent="0.3">
      <c r="A57" s="14">
        <v>44</v>
      </c>
      <c r="B57" s="29" t="s">
        <v>130</v>
      </c>
      <c r="C57" s="30" t="s">
        <v>212</v>
      </c>
      <c r="D57" s="31" t="s">
        <v>220</v>
      </c>
      <c r="E57" s="32">
        <v>46006</v>
      </c>
      <c r="F57" s="36">
        <v>19470</v>
      </c>
      <c r="G57" s="34">
        <v>46013</v>
      </c>
      <c r="H57" s="36">
        <v>18645</v>
      </c>
      <c r="I57" s="35"/>
      <c r="J57" s="49" t="s">
        <v>33</v>
      </c>
      <c r="K57" s="2"/>
      <c r="L57" s="4"/>
    </row>
    <row r="58" spans="1:12" s="5" customFormat="1" ht="231.75" customHeight="1" thickBot="1" x14ac:dyDescent="0.3">
      <c r="A58" s="14">
        <v>45</v>
      </c>
      <c r="B58" s="29" t="s">
        <v>131</v>
      </c>
      <c r="C58" s="30" t="s">
        <v>147</v>
      </c>
      <c r="D58" s="31" t="s">
        <v>148</v>
      </c>
      <c r="E58" s="32">
        <v>46003</v>
      </c>
      <c r="F58" s="36">
        <v>50000</v>
      </c>
      <c r="G58" s="34">
        <v>46010</v>
      </c>
      <c r="H58" s="36">
        <v>45000</v>
      </c>
      <c r="I58" s="35"/>
      <c r="J58" s="49" t="s">
        <v>33</v>
      </c>
      <c r="K58" s="2"/>
      <c r="L58" s="4"/>
    </row>
    <row r="59" spans="1:12" s="5" customFormat="1" ht="204.75" customHeight="1" thickBot="1" x14ac:dyDescent="0.3">
      <c r="A59" s="13">
        <v>46</v>
      </c>
      <c r="B59" s="29" t="s">
        <v>132</v>
      </c>
      <c r="C59" s="30" t="s">
        <v>193</v>
      </c>
      <c r="D59" s="30" t="s">
        <v>194</v>
      </c>
      <c r="E59" s="31">
        <v>46002</v>
      </c>
      <c r="F59" s="36">
        <v>19464.7</v>
      </c>
      <c r="G59" s="34">
        <v>46014</v>
      </c>
      <c r="H59" s="36">
        <v>19464.7</v>
      </c>
      <c r="I59" s="35"/>
      <c r="J59" s="49" t="s">
        <v>33</v>
      </c>
      <c r="K59" s="2"/>
      <c r="L59" s="4"/>
    </row>
    <row r="60" spans="1:12" s="5" customFormat="1" ht="209.25" customHeight="1" thickBot="1" x14ac:dyDescent="0.3">
      <c r="A60" s="70">
        <v>47</v>
      </c>
      <c r="B60" s="29" t="s">
        <v>133</v>
      </c>
      <c r="C60" s="30" t="s">
        <v>64</v>
      </c>
      <c r="D60" s="31" t="s">
        <v>226</v>
      </c>
      <c r="E60" s="32">
        <v>46008</v>
      </c>
      <c r="F60" s="35">
        <v>7500</v>
      </c>
      <c r="G60" s="34">
        <v>46014</v>
      </c>
      <c r="H60" s="35">
        <v>6750</v>
      </c>
      <c r="I60" s="36"/>
      <c r="J60" s="49" t="s">
        <v>33</v>
      </c>
      <c r="K60" s="2"/>
      <c r="L60" s="4"/>
    </row>
    <row r="61" spans="1:12" s="5" customFormat="1" ht="252.75" customHeight="1" thickBot="1" x14ac:dyDescent="0.3">
      <c r="A61" s="15">
        <v>48</v>
      </c>
      <c r="B61" s="29" t="s">
        <v>195</v>
      </c>
      <c r="C61" s="30" t="s">
        <v>196</v>
      </c>
      <c r="D61" s="31" t="s">
        <v>197</v>
      </c>
      <c r="E61" s="32">
        <v>46001</v>
      </c>
      <c r="F61" s="36">
        <v>6000</v>
      </c>
      <c r="G61" s="34">
        <v>46014</v>
      </c>
      <c r="H61" s="36">
        <v>6000</v>
      </c>
      <c r="I61" s="36"/>
      <c r="J61" s="49" t="s">
        <v>33</v>
      </c>
      <c r="K61" s="2"/>
      <c r="L61" s="4"/>
    </row>
    <row r="62" spans="1:12" s="5" customFormat="1" ht="189.75" customHeight="1" thickBot="1" x14ac:dyDescent="0.3">
      <c r="A62" s="70">
        <v>49</v>
      </c>
      <c r="B62" s="29" t="s">
        <v>249</v>
      </c>
      <c r="C62" s="30" t="s">
        <v>229</v>
      </c>
      <c r="D62" s="31" t="s">
        <v>230</v>
      </c>
      <c r="E62" s="32">
        <v>46002</v>
      </c>
      <c r="F62" s="36">
        <v>22500</v>
      </c>
      <c r="G62" s="34">
        <v>46014</v>
      </c>
      <c r="H62" s="36">
        <v>22500</v>
      </c>
      <c r="I62" s="36"/>
      <c r="J62" s="49" t="s">
        <v>33</v>
      </c>
      <c r="K62" s="2"/>
      <c r="L62" s="4"/>
    </row>
    <row r="63" spans="1:12" s="5" customFormat="1" ht="192.75" customHeight="1" thickBot="1" x14ac:dyDescent="0.3">
      <c r="A63" s="15">
        <v>50</v>
      </c>
      <c r="B63" s="29" t="s">
        <v>134</v>
      </c>
      <c r="C63" s="30" t="s">
        <v>191</v>
      </c>
      <c r="D63" s="31" t="s">
        <v>192</v>
      </c>
      <c r="E63" s="32">
        <v>46003</v>
      </c>
      <c r="F63" s="36">
        <v>52588</v>
      </c>
      <c r="G63" s="34">
        <v>46014</v>
      </c>
      <c r="H63" s="36">
        <v>52588</v>
      </c>
      <c r="I63" s="36"/>
      <c r="J63" s="49" t="s">
        <v>33</v>
      </c>
      <c r="K63" s="2"/>
      <c r="L63" s="4"/>
    </row>
    <row r="64" spans="1:12" s="5" customFormat="1" ht="195" customHeight="1" thickBot="1" x14ac:dyDescent="0.3">
      <c r="A64" s="70">
        <v>51</v>
      </c>
      <c r="B64" s="29" t="s">
        <v>129</v>
      </c>
      <c r="C64" s="30" t="s">
        <v>241</v>
      </c>
      <c r="D64" s="31" t="s">
        <v>242</v>
      </c>
      <c r="E64" s="32">
        <v>46000</v>
      </c>
      <c r="F64" s="36">
        <v>10415.799999999999</v>
      </c>
      <c r="G64" s="34">
        <v>46014</v>
      </c>
      <c r="H64" s="36">
        <v>10415.799999999999</v>
      </c>
      <c r="I64" s="36"/>
      <c r="J64" s="49" t="s">
        <v>33</v>
      </c>
      <c r="K64" s="2"/>
      <c r="L64" s="4"/>
    </row>
    <row r="65" spans="1:12" s="5" customFormat="1" ht="189.75" customHeight="1" thickBot="1" x14ac:dyDescent="0.3">
      <c r="A65" s="15">
        <v>52</v>
      </c>
      <c r="B65" s="29" t="s">
        <v>135</v>
      </c>
      <c r="C65" s="30" t="s">
        <v>161</v>
      </c>
      <c r="D65" s="31" t="s">
        <v>162</v>
      </c>
      <c r="E65" s="32">
        <v>45994</v>
      </c>
      <c r="F65" s="36">
        <v>21728.91</v>
      </c>
      <c r="G65" s="34">
        <v>46014</v>
      </c>
      <c r="H65" s="36">
        <v>20808.189999999999</v>
      </c>
      <c r="I65" s="36"/>
      <c r="J65" s="49" t="s">
        <v>33</v>
      </c>
      <c r="K65" s="2"/>
      <c r="L65" s="4"/>
    </row>
    <row r="66" spans="1:12" s="5" customFormat="1" ht="188.25" customHeight="1" thickBot="1" x14ac:dyDescent="0.3">
      <c r="A66" s="15">
        <v>53</v>
      </c>
      <c r="B66" s="29" t="s">
        <v>136</v>
      </c>
      <c r="C66" s="30" t="s">
        <v>189</v>
      </c>
      <c r="D66" s="31" t="s">
        <v>190</v>
      </c>
      <c r="E66" s="32">
        <v>45995</v>
      </c>
      <c r="F66" s="36">
        <v>5150</v>
      </c>
      <c r="G66" s="34">
        <v>46014</v>
      </c>
      <c r="H66" s="36">
        <v>4931.78</v>
      </c>
      <c r="I66" s="36"/>
      <c r="J66" s="49" t="s">
        <v>33</v>
      </c>
      <c r="K66" s="2"/>
      <c r="L66" s="4"/>
    </row>
    <row r="67" spans="1:12" s="5" customFormat="1" ht="191.25" customHeight="1" thickBot="1" x14ac:dyDescent="0.3">
      <c r="A67" s="15">
        <v>54</v>
      </c>
      <c r="B67" s="29" t="s">
        <v>140</v>
      </c>
      <c r="C67" s="30" t="s">
        <v>227</v>
      </c>
      <c r="D67" s="31" t="s">
        <v>228</v>
      </c>
      <c r="E67" s="32">
        <v>46006</v>
      </c>
      <c r="F67" s="36">
        <v>25000</v>
      </c>
      <c r="G67" s="34">
        <v>46014</v>
      </c>
      <c r="H67" s="36">
        <v>25000</v>
      </c>
      <c r="I67" s="36"/>
      <c r="J67" s="49" t="s">
        <v>33</v>
      </c>
      <c r="K67" s="2"/>
      <c r="L67" s="4"/>
    </row>
    <row r="68" spans="1:12" s="5" customFormat="1" ht="207" customHeight="1" thickBot="1" x14ac:dyDescent="0.3">
      <c r="A68" s="14">
        <v>55</v>
      </c>
      <c r="B68" s="29" t="s">
        <v>44</v>
      </c>
      <c r="C68" s="30" t="s">
        <v>216</v>
      </c>
      <c r="D68" s="31" t="s">
        <v>217</v>
      </c>
      <c r="E68" s="32">
        <v>46009</v>
      </c>
      <c r="F68" s="36">
        <v>279985.87</v>
      </c>
      <c r="G68" s="34">
        <v>46014</v>
      </c>
      <c r="H68" s="36">
        <v>268122.06</v>
      </c>
      <c r="I68" s="35"/>
      <c r="J68" s="49" t="s">
        <v>33</v>
      </c>
      <c r="K68" s="2"/>
      <c r="L68" s="4"/>
    </row>
    <row r="69" spans="1:12" s="5" customFormat="1" ht="189" customHeight="1" thickBot="1" x14ac:dyDescent="0.3">
      <c r="A69" s="14">
        <v>56</v>
      </c>
      <c r="B69" s="29" t="s">
        <v>141</v>
      </c>
      <c r="C69" s="30" t="s">
        <v>218</v>
      </c>
      <c r="D69" s="31" t="s">
        <v>219</v>
      </c>
      <c r="E69" s="32">
        <v>46006</v>
      </c>
      <c r="F69" s="36">
        <v>47200</v>
      </c>
      <c r="G69" s="61">
        <v>46014</v>
      </c>
      <c r="H69" s="36">
        <v>36000</v>
      </c>
      <c r="I69" s="36"/>
      <c r="J69" s="49" t="s">
        <v>33</v>
      </c>
      <c r="K69" s="62"/>
      <c r="L69" s="4"/>
    </row>
    <row r="70" spans="1:12" s="5" customFormat="1" ht="189" customHeight="1" thickBot="1" x14ac:dyDescent="0.3">
      <c r="A70" s="14">
        <v>57</v>
      </c>
      <c r="B70" s="29" t="s">
        <v>142</v>
      </c>
      <c r="C70" s="30" t="s">
        <v>214</v>
      </c>
      <c r="D70" s="31" t="s">
        <v>215</v>
      </c>
      <c r="E70" s="32">
        <v>46006</v>
      </c>
      <c r="F70" s="36">
        <v>35400</v>
      </c>
      <c r="G70" s="61">
        <v>46014</v>
      </c>
      <c r="H70" s="36">
        <v>27000</v>
      </c>
      <c r="I70" s="36"/>
      <c r="J70" s="49" t="s">
        <v>33</v>
      </c>
      <c r="K70" s="62"/>
      <c r="L70" s="4"/>
    </row>
    <row r="71" spans="1:12" s="5" customFormat="1" ht="189" customHeight="1" thickBot="1" x14ac:dyDescent="0.3">
      <c r="A71" s="14">
        <v>58</v>
      </c>
      <c r="B71" s="29" t="s">
        <v>111</v>
      </c>
      <c r="C71" s="30" t="s">
        <v>112</v>
      </c>
      <c r="D71" s="31" t="s">
        <v>225</v>
      </c>
      <c r="E71" s="32">
        <v>46002</v>
      </c>
      <c r="F71" s="36">
        <v>14750</v>
      </c>
      <c r="G71" s="61">
        <v>46014</v>
      </c>
      <c r="H71" s="36">
        <v>14125</v>
      </c>
      <c r="I71" s="36"/>
      <c r="J71" s="49" t="s">
        <v>33</v>
      </c>
      <c r="K71" s="62"/>
      <c r="L71" s="4"/>
    </row>
    <row r="72" spans="1:12" s="5" customFormat="1" ht="189" customHeight="1" thickBot="1" x14ac:dyDescent="0.3">
      <c r="A72" s="14">
        <v>59</v>
      </c>
      <c r="B72" s="29" t="s">
        <v>128</v>
      </c>
      <c r="C72" s="30" t="s">
        <v>232</v>
      </c>
      <c r="D72" s="31" t="s">
        <v>233</v>
      </c>
      <c r="E72" s="32">
        <v>46008</v>
      </c>
      <c r="F72" s="36">
        <v>31620</v>
      </c>
      <c r="G72" s="61">
        <v>46014</v>
      </c>
      <c r="H72" s="36">
        <v>31620</v>
      </c>
      <c r="I72" s="36"/>
      <c r="J72" s="49" t="s">
        <v>33</v>
      </c>
      <c r="K72" s="62"/>
      <c r="L72" s="4"/>
    </row>
    <row r="73" spans="1:12" s="5" customFormat="1" ht="189" customHeight="1" thickBot="1" x14ac:dyDescent="0.3">
      <c r="A73" s="14">
        <v>60</v>
      </c>
      <c r="B73" s="29" t="s">
        <v>143</v>
      </c>
      <c r="C73" s="30" t="s">
        <v>203</v>
      </c>
      <c r="D73" s="31" t="s">
        <v>204</v>
      </c>
      <c r="E73" s="32">
        <v>46023</v>
      </c>
      <c r="F73" s="36">
        <v>4433377.03</v>
      </c>
      <c r="G73" s="61">
        <v>46020</v>
      </c>
      <c r="H73" s="36">
        <v>4433377.03</v>
      </c>
      <c r="I73" s="36"/>
      <c r="J73" s="49" t="s">
        <v>33</v>
      </c>
      <c r="K73" s="62"/>
      <c r="L73" s="4"/>
    </row>
    <row r="74" spans="1:12" s="5" customFormat="1" ht="302.25" customHeight="1" thickBot="1" x14ac:dyDescent="0.3">
      <c r="A74" s="14">
        <v>61</v>
      </c>
      <c r="B74" s="29" t="s">
        <v>45</v>
      </c>
      <c r="C74" s="30" t="s">
        <v>221</v>
      </c>
      <c r="D74" s="31" t="s">
        <v>222</v>
      </c>
      <c r="E74" s="32">
        <v>46010</v>
      </c>
      <c r="F74" s="36">
        <v>49796</v>
      </c>
      <c r="G74" s="61">
        <v>46020</v>
      </c>
      <c r="H74" s="36">
        <v>47686</v>
      </c>
      <c r="I74" s="36"/>
      <c r="J74" s="49" t="s">
        <v>33</v>
      </c>
      <c r="K74" s="62"/>
      <c r="L74" s="4"/>
    </row>
    <row r="75" spans="1:12" s="5" customFormat="1" ht="189" customHeight="1" thickBot="1" x14ac:dyDescent="0.3">
      <c r="A75" s="14">
        <v>62</v>
      </c>
      <c r="B75" s="29" t="s">
        <v>35</v>
      </c>
      <c r="C75" s="30" t="s">
        <v>52</v>
      </c>
      <c r="D75" s="31" t="s">
        <v>234</v>
      </c>
      <c r="E75" s="32">
        <v>45993</v>
      </c>
      <c r="F75" s="36">
        <v>8110.93</v>
      </c>
      <c r="G75" s="61">
        <v>46020</v>
      </c>
      <c r="H75" s="36">
        <v>8110.93</v>
      </c>
      <c r="I75" s="36"/>
      <c r="J75" s="49" t="s">
        <v>33</v>
      </c>
      <c r="K75" s="62"/>
      <c r="L75" s="4"/>
    </row>
    <row r="76" spans="1:12" s="5" customFormat="1" ht="189" customHeight="1" thickBot="1" x14ac:dyDescent="0.3">
      <c r="A76" s="14">
        <v>63</v>
      </c>
      <c r="B76" s="29" t="s">
        <v>37</v>
      </c>
      <c r="C76" s="30" t="s">
        <v>76</v>
      </c>
      <c r="D76" s="31" t="s">
        <v>223</v>
      </c>
      <c r="E76" s="32">
        <v>46003</v>
      </c>
      <c r="F76" s="36">
        <v>120035.5</v>
      </c>
      <c r="G76" s="61">
        <v>46020</v>
      </c>
      <c r="H76" s="36">
        <v>114949.25</v>
      </c>
      <c r="I76" s="36"/>
      <c r="J76" s="49" t="s">
        <v>33</v>
      </c>
      <c r="K76" s="62"/>
      <c r="L76" s="4"/>
    </row>
    <row r="77" spans="1:12" s="5" customFormat="1" ht="189" customHeight="1" thickBot="1" x14ac:dyDescent="0.3">
      <c r="A77" s="14">
        <v>64</v>
      </c>
      <c r="B77" s="29" t="s">
        <v>38</v>
      </c>
      <c r="C77" s="30" t="s">
        <v>59</v>
      </c>
      <c r="D77" s="31" t="s">
        <v>224</v>
      </c>
      <c r="E77" s="32">
        <v>46007</v>
      </c>
      <c r="F77" s="36">
        <v>44179.199999999997</v>
      </c>
      <c r="G77" s="61">
        <v>46020</v>
      </c>
      <c r="H77" s="36">
        <v>40285.440000000002</v>
      </c>
      <c r="I77" s="36"/>
      <c r="J77" s="49" t="s">
        <v>33</v>
      </c>
      <c r="K77" s="62"/>
      <c r="L77" s="4"/>
    </row>
    <row r="78" spans="1:12" s="5" customFormat="1" ht="189" customHeight="1" thickBot="1" x14ac:dyDescent="0.3">
      <c r="A78" s="14">
        <v>65</v>
      </c>
      <c r="B78" s="29" t="s">
        <v>144</v>
      </c>
      <c r="C78" s="30" t="s">
        <v>201</v>
      </c>
      <c r="D78" s="31" t="s">
        <v>202</v>
      </c>
      <c r="E78" s="32">
        <v>45991</v>
      </c>
      <c r="F78" s="36">
        <v>384551.52</v>
      </c>
      <c r="G78" s="61">
        <v>46021</v>
      </c>
      <c r="H78" s="36">
        <v>384551.52</v>
      </c>
      <c r="I78" s="36"/>
      <c r="J78" s="49" t="s">
        <v>33</v>
      </c>
      <c r="K78" s="62"/>
      <c r="L78" s="4"/>
    </row>
    <row r="79" spans="1:12" s="5" customFormat="1" ht="189" customHeight="1" thickBot="1" x14ac:dyDescent="0.3">
      <c r="A79" s="14">
        <v>66</v>
      </c>
      <c r="B79" s="29" t="s">
        <v>145</v>
      </c>
      <c r="C79" s="30" t="s">
        <v>199</v>
      </c>
      <c r="D79" s="31" t="s">
        <v>200</v>
      </c>
      <c r="E79" s="32" t="s">
        <v>250</v>
      </c>
      <c r="F79" s="36">
        <v>423540.94</v>
      </c>
      <c r="G79" s="61">
        <v>46021</v>
      </c>
      <c r="H79" s="36">
        <v>423540.94</v>
      </c>
      <c r="I79" s="36"/>
      <c r="J79" s="49" t="s">
        <v>33</v>
      </c>
      <c r="K79" s="62"/>
      <c r="L79" s="4"/>
    </row>
    <row r="80" spans="1:12" s="5" customFormat="1" ht="266.25" customHeight="1" thickBot="1" x14ac:dyDescent="0.3">
      <c r="A80" s="14">
        <v>67</v>
      </c>
      <c r="B80" s="29" t="s">
        <v>146</v>
      </c>
      <c r="C80" s="30" t="s">
        <v>235</v>
      </c>
      <c r="D80" s="31" t="s">
        <v>236</v>
      </c>
      <c r="E80" s="32">
        <v>46007</v>
      </c>
      <c r="F80" s="36">
        <v>246247.86</v>
      </c>
      <c r="G80" s="61">
        <v>46021</v>
      </c>
      <c r="H80" s="36">
        <v>246247.86</v>
      </c>
      <c r="I80" s="36"/>
      <c r="J80" s="49" t="s">
        <v>33</v>
      </c>
      <c r="K80" s="62"/>
      <c r="L80" s="4"/>
    </row>
    <row r="81" spans="1:12" s="5" customFormat="1" ht="266.25" customHeight="1" thickBot="1" x14ac:dyDescent="0.3">
      <c r="A81" s="14">
        <v>68</v>
      </c>
      <c r="B81" s="29" t="s">
        <v>243</v>
      </c>
      <c r="C81" s="30" t="s">
        <v>244</v>
      </c>
      <c r="D81" s="31" t="s">
        <v>245</v>
      </c>
      <c r="E81" s="32">
        <v>45992</v>
      </c>
      <c r="F81" s="36">
        <v>70000</v>
      </c>
      <c r="G81" s="61">
        <v>46001</v>
      </c>
      <c r="H81" s="36">
        <v>70000</v>
      </c>
      <c r="I81" s="36"/>
      <c r="J81" s="49" t="s">
        <v>33</v>
      </c>
      <c r="K81" s="62"/>
      <c r="L81" s="4"/>
    </row>
    <row r="82" spans="1:12" s="5" customFormat="1" ht="248.25" customHeight="1" thickBot="1" x14ac:dyDescent="0.3">
      <c r="A82" s="14">
        <v>69</v>
      </c>
      <c r="B82" s="29" t="s">
        <v>61</v>
      </c>
      <c r="C82" s="30" t="s">
        <v>62</v>
      </c>
      <c r="D82" s="31" t="s">
        <v>63</v>
      </c>
      <c r="E82" s="32">
        <v>45986</v>
      </c>
      <c r="F82" s="36">
        <v>150000</v>
      </c>
      <c r="G82" s="34">
        <v>45993</v>
      </c>
      <c r="H82" s="36">
        <v>114406.78</v>
      </c>
      <c r="I82" s="35"/>
      <c r="J82" s="49" t="s">
        <v>33</v>
      </c>
      <c r="K82" s="2"/>
      <c r="L82" s="4"/>
    </row>
    <row r="83" spans="1:12" s="5" customFormat="1" ht="204.75" customHeight="1" thickBot="1" x14ac:dyDescent="0.3">
      <c r="A83" s="14">
        <v>70</v>
      </c>
      <c r="B83" s="29" t="s">
        <v>39</v>
      </c>
      <c r="C83" s="30" t="s">
        <v>83</v>
      </c>
      <c r="D83" s="31" t="s">
        <v>84</v>
      </c>
      <c r="E83" s="32">
        <v>45989</v>
      </c>
      <c r="F83" s="36">
        <v>75000</v>
      </c>
      <c r="G83" s="34">
        <v>45996</v>
      </c>
      <c r="H83" s="36">
        <v>57203.39</v>
      </c>
      <c r="I83" s="35"/>
      <c r="J83" s="49" t="s">
        <v>33</v>
      </c>
      <c r="K83" s="2"/>
      <c r="L83" s="4"/>
    </row>
    <row r="84" spans="1:12" s="5" customFormat="1" ht="204.75" customHeight="1" thickBot="1" x14ac:dyDescent="0.3">
      <c r="A84" s="14">
        <v>71</v>
      </c>
      <c r="B84" s="29" t="s">
        <v>39</v>
      </c>
      <c r="C84" s="30" t="s">
        <v>83</v>
      </c>
      <c r="D84" s="31" t="s">
        <v>213</v>
      </c>
      <c r="E84" s="32">
        <v>46013</v>
      </c>
      <c r="F84" s="36">
        <v>75000</v>
      </c>
      <c r="G84" s="61">
        <v>46020</v>
      </c>
      <c r="H84" s="36">
        <v>57203.39</v>
      </c>
      <c r="I84" s="36"/>
      <c r="J84" s="49" t="s">
        <v>33</v>
      </c>
      <c r="K84" s="62"/>
      <c r="L84" s="4"/>
    </row>
    <row r="85" spans="1:12" s="5" customFormat="1" ht="226.5" customHeight="1" thickBot="1" x14ac:dyDescent="0.3">
      <c r="A85" s="14">
        <v>72</v>
      </c>
      <c r="B85" s="29" t="s">
        <v>137</v>
      </c>
      <c r="C85" s="30" t="s">
        <v>138</v>
      </c>
      <c r="D85" s="31" t="s">
        <v>139</v>
      </c>
      <c r="E85" s="32">
        <v>46003</v>
      </c>
      <c r="F85" s="36">
        <v>9861007.6199999992</v>
      </c>
      <c r="G85" s="61">
        <v>46010</v>
      </c>
      <c r="H85" s="36">
        <v>7207489.25</v>
      </c>
      <c r="I85" s="36"/>
      <c r="J85" s="49" t="s">
        <v>33</v>
      </c>
      <c r="K85" s="62"/>
      <c r="L85" s="4"/>
    </row>
    <row r="86" spans="1:12" s="5" customFormat="1" ht="177" customHeight="1" thickBot="1" x14ac:dyDescent="0.3">
      <c r="A86" s="14">
        <v>73</v>
      </c>
      <c r="B86" s="29" t="s">
        <v>237</v>
      </c>
      <c r="C86" s="30" t="s">
        <v>238</v>
      </c>
      <c r="D86" s="31" t="s">
        <v>239</v>
      </c>
      <c r="E86" s="32">
        <v>46008</v>
      </c>
      <c r="F86" s="36">
        <v>13530613.49</v>
      </c>
      <c r="G86" s="61">
        <v>46020</v>
      </c>
      <c r="H86" s="36">
        <v>12957282.41</v>
      </c>
      <c r="I86" s="36"/>
      <c r="J86" s="49" t="s">
        <v>33</v>
      </c>
      <c r="K86" s="62"/>
      <c r="L86" s="4"/>
    </row>
    <row r="87" spans="1:12" s="43" customFormat="1" ht="93.75" customHeight="1" thickBot="1" x14ac:dyDescent="0.75">
      <c r="A87" s="80"/>
      <c r="B87" s="80"/>
      <c r="C87" s="80"/>
      <c r="D87" s="80"/>
      <c r="E87" s="80"/>
      <c r="F87" s="42">
        <f>SUM(F14:F86)</f>
        <v>34634771.329999998</v>
      </c>
      <c r="G87" s="42"/>
      <c r="H87" s="42">
        <f>SUM(H14:H86)</f>
        <v>31135160.800000001</v>
      </c>
      <c r="I87" s="42">
        <f>SUM(I14:I68)</f>
        <v>0</v>
      </c>
      <c r="J87" s="50"/>
      <c r="L87" s="44"/>
    </row>
    <row r="88" spans="1:12" ht="34.5" x14ac:dyDescent="0.45">
      <c r="A88" s="10"/>
      <c r="B88" s="10"/>
      <c r="C88" s="10"/>
      <c r="D88" s="10"/>
      <c r="E88" s="10"/>
      <c r="F88" s="10"/>
      <c r="G88" s="10"/>
      <c r="H88" s="10"/>
      <c r="I88" s="10"/>
      <c r="J88" s="47"/>
    </row>
    <row r="89" spans="1:12" ht="34.5" x14ac:dyDescent="0.45">
      <c r="A89" s="10"/>
      <c r="B89" s="10"/>
      <c r="C89" s="10"/>
      <c r="D89" s="10"/>
      <c r="E89" s="10"/>
      <c r="F89" s="10"/>
      <c r="G89" s="10"/>
      <c r="H89" s="10"/>
      <c r="I89" s="10"/>
      <c r="J89" s="47"/>
    </row>
    <row r="90" spans="1:12" ht="34.5" x14ac:dyDescent="0.45">
      <c r="A90" s="10"/>
      <c r="B90" s="10"/>
      <c r="C90" s="10"/>
      <c r="D90" s="10"/>
      <c r="E90" s="10"/>
      <c r="F90" s="10"/>
      <c r="G90" s="10"/>
      <c r="H90" s="10"/>
      <c r="I90" s="10"/>
      <c r="J90" s="47"/>
    </row>
    <row r="91" spans="1:12" ht="34.5" x14ac:dyDescent="0.45">
      <c r="A91" s="10"/>
      <c r="B91" s="10"/>
      <c r="C91" s="10"/>
      <c r="D91" s="10"/>
      <c r="E91" s="10"/>
      <c r="F91" s="10"/>
      <c r="G91" s="10"/>
      <c r="H91" s="10"/>
      <c r="I91" s="10"/>
      <c r="J91" s="47"/>
    </row>
    <row r="92" spans="1:12" ht="34.5" x14ac:dyDescent="0.45">
      <c r="A92" s="10"/>
      <c r="B92" s="10"/>
      <c r="C92" s="10"/>
      <c r="D92" s="10"/>
      <c r="E92" s="10"/>
      <c r="F92" s="10"/>
      <c r="G92" s="10"/>
      <c r="H92" s="10"/>
      <c r="I92" s="10"/>
      <c r="J92" s="47"/>
    </row>
    <row r="93" spans="1:12" ht="34.5" x14ac:dyDescent="0.45">
      <c r="A93" s="10"/>
      <c r="B93" s="10"/>
      <c r="C93" s="10"/>
      <c r="D93" s="10"/>
      <c r="E93" s="10"/>
      <c r="F93" s="10"/>
      <c r="G93" s="10"/>
      <c r="H93" s="10"/>
      <c r="I93" s="10"/>
      <c r="J93" s="47"/>
    </row>
    <row r="94" spans="1:12" ht="34.5" x14ac:dyDescent="0.45">
      <c r="A94" s="10"/>
      <c r="B94" s="10"/>
      <c r="C94" s="10"/>
      <c r="D94" s="10"/>
      <c r="E94" s="10"/>
      <c r="F94" s="10"/>
      <c r="G94" s="10"/>
      <c r="H94" s="10"/>
      <c r="I94" s="10"/>
      <c r="J94" s="47"/>
    </row>
    <row r="95" spans="1:12" ht="34.5" x14ac:dyDescent="0.45">
      <c r="A95" s="10"/>
      <c r="B95" s="10"/>
      <c r="C95" s="10"/>
      <c r="D95" s="10"/>
      <c r="E95" s="10"/>
      <c r="F95" s="10"/>
      <c r="G95" s="10"/>
      <c r="H95" s="10"/>
      <c r="I95" s="10"/>
      <c r="J95" s="47"/>
    </row>
    <row r="96" spans="1:12" ht="34.5" x14ac:dyDescent="0.45">
      <c r="A96" s="10"/>
      <c r="B96" s="10"/>
      <c r="C96" s="10"/>
      <c r="D96" s="16"/>
      <c r="E96" s="16"/>
      <c r="F96" s="16"/>
      <c r="G96" s="16"/>
      <c r="H96" s="10"/>
      <c r="I96" s="10"/>
      <c r="J96" s="47"/>
    </row>
    <row r="97" spans="1:10" ht="59.25" x14ac:dyDescent="0.75">
      <c r="A97" s="10"/>
      <c r="B97" s="74" t="s">
        <v>8</v>
      </c>
      <c r="C97" s="74"/>
      <c r="D97" s="21"/>
      <c r="E97" s="21"/>
      <c r="F97" s="17"/>
      <c r="G97" s="17"/>
      <c r="H97" s="74" t="s">
        <v>9</v>
      </c>
      <c r="I97" s="74"/>
      <c r="J97" s="74"/>
    </row>
    <row r="98" spans="1:10" ht="60" x14ac:dyDescent="0.8">
      <c r="A98" s="10"/>
      <c r="B98" s="75" t="s">
        <v>18</v>
      </c>
      <c r="C98" s="75"/>
      <c r="D98" s="18"/>
      <c r="E98" s="18"/>
      <c r="F98" s="18"/>
      <c r="G98" s="18"/>
      <c r="H98" s="75" t="s">
        <v>17</v>
      </c>
      <c r="I98" s="75"/>
      <c r="J98" s="75"/>
    </row>
    <row r="99" spans="1:10" ht="59.25" x14ac:dyDescent="0.75">
      <c r="A99" s="10"/>
      <c r="B99" s="74" t="s">
        <v>19</v>
      </c>
      <c r="C99" s="74"/>
      <c r="D99" s="21"/>
      <c r="E99" s="21"/>
      <c r="F99" s="21"/>
      <c r="G99" s="21"/>
      <c r="H99" s="74" t="s">
        <v>20</v>
      </c>
      <c r="I99" s="74"/>
      <c r="J99" s="74"/>
    </row>
    <row r="100" spans="1:10" ht="60" x14ac:dyDescent="0.8">
      <c r="A100" s="10"/>
      <c r="B100" s="78"/>
      <c r="C100" s="78"/>
      <c r="D100" s="22"/>
      <c r="E100" s="18"/>
      <c r="F100" s="18"/>
      <c r="G100" s="18"/>
      <c r="H100" s="78"/>
      <c r="I100" s="78"/>
      <c r="J100" s="78"/>
    </row>
    <row r="101" spans="1:10" ht="59.25" x14ac:dyDescent="0.75">
      <c r="A101" s="10"/>
      <c r="B101" s="72"/>
      <c r="C101" s="72"/>
      <c r="D101" s="21"/>
      <c r="E101" s="21"/>
      <c r="F101" s="21"/>
      <c r="G101" s="21"/>
      <c r="H101" s="72"/>
      <c r="I101" s="72"/>
      <c r="J101" s="72"/>
    </row>
    <row r="102" spans="1:10" ht="59.25" x14ac:dyDescent="0.75">
      <c r="A102" s="10"/>
      <c r="B102" s="17"/>
      <c r="C102" s="17"/>
      <c r="D102" s="17"/>
      <c r="E102" s="17"/>
      <c r="F102" s="17"/>
      <c r="G102" s="17"/>
      <c r="H102" s="17"/>
      <c r="I102" s="17"/>
      <c r="J102" s="51"/>
    </row>
    <row r="103" spans="1:10" ht="59.25" x14ac:dyDescent="0.45">
      <c r="A103" s="10"/>
      <c r="B103" s="76" t="s">
        <v>13</v>
      </c>
      <c r="C103" s="76"/>
      <c r="D103" s="76"/>
      <c r="E103" s="76"/>
      <c r="F103" s="76"/>
      <c r="G103" s="76"/>
      <c r="H103" s="76"/>
      <c r="I103" s="76"/>
      <c r="J103" s="76"/>
    </row>
    <row r="104" spans="1:10" ht="60" x14ac:dyDescent="0.45">
      <c r="A104" s="10"/>
      <c r="B104" s="77" t="s">
        <v>11</v>
      </c>
      <c r="C104" s="77"/>
      <c r="D104" s="77"/>
      <c r="E104" s="77"/>
      <c r="F104" s="77"/>
      <c r="G104" s="77"/>
      <c r="H104" s="77"/>
      <c r="I104" s="77"/>
      <c r="J104" s="77"/>
    </row>
    <row r="105" spans="1:10" ht="59.25" x14ac:dyDescent="0.45">
      <c r="A105" s="10"/>
      <c r="B105" s="76" t="s">
        <v>12</v>
      </c>
      <c r="C105" s="76"/>
      <c r="D105" s="76"/>
      <c r="E105" s="76"/>
      <c r="F105" s="76"/>
      <c r="G105" s="76"/>
      <c r="H105" s="76"/>
      <c r="I105" s="76"/>
      <c r="J105" s="76"/>
    </row>
    <row r="106" spans="1:10" ht="60" x14ac:dyDescent="0.8">
      <c r="A106" s="10"/>
      <c r="B106" s="73"/>
      <c r="C106" s="73"/>
      <c r="D106" s="73"/>
      <c r="E106" s="23"/>
      <c r="F106" s="23"/>
      <c r="G106" s="23"/>
    </row>
    <row r="107" spans="1:10" ht="59.25" x14ac:dyDescent="0.75">
      <c r="A107" s="9"/>
      <c r="B107" s="72"/>
      <c r="C107" s="72"/>
      <c r="D107" s="72"/>
      <c r="E107" s="72"/>
      <c r="F107" s="72"/>
      <c r="G107" s="72"/>
    </row>
  </sheetData>
  <mergeCells count="21">
    <mergeCell ref="A8:J8"/>
    <mergeCell ref="A9:J9"/>
    <mergeCell ref="A10:J10"/>
    <mergeCell ref="A11:J11"/>
    <mergeCell ref="B99:C99"/>
    <mergeCell ref="H99:J99"/>
    <mergeCell ref="A87:E87"/>
    <mergeCell ref="B107:D107"/>
    <mergeCell ref="E107:G107"/>
    <mergeCell ref="B106:D106"/>
    <mergeCell ref="B97:C97"/>
    <mergeCell ref="H97:J97"/>
    <mergeCell ref="B98:C98"/>
    <mergeCell ref="H98:J98"/>
    <mergeCell ref="B103:J103"/>
    <mergeCell ref="B104:J104"/>
    <mergeCell ref="B100:C100"/>
    <mergeCell ref="H100:J100"/>
    <mergeCell ref="B101:C101"/>
    <mergeCell ref="H101:J101"/>
    <mergeCell ref="B105:J105"/>
  </mergeCells>
  <phoneticPr fontId="2" type="noConversion"/>
  <pageMargins left="0.70866141732283472" right="0.70866141732283472" top="0.74803149606299213" bottom="0.74803149606299213" header="0.31496062992125984" footer="0.31496062992125984"/>
  <pageSetup paperSize="8" scale="23" fitToHeight="0" orientation="portrait" horizontalDpi="1200" verticalDpi="1200" r:id="rId1"/>
  <headerFooter scaleWithDoc="0" alignWithMargins="0">
    <oddFooter>Página &amp;P&amp;RPagos a Proveedores Diciembre 2023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2"/>
  <sheetViews>
    <sheetView topLeftCell="A91" zoomScaleNormal="100" workbookViewId="0">
      <selection activeCell="B113" sqref="B113"/>
    </sheetView>
  </sheetViews>
  <sheetFormatPr baseColWidth="10" defaultRowHeight="15" x14ac:dyDescent="0.25"/>
  <cols>
    <col min="1" max="1" width="47.5703125" customWidth="1"/>
    <col min="2" max="3" width="15.5703125" style="8" bestFit="1" customWidth="1"/>
    <col min="4" max="6" width="21.7109375" style="8" customWidth="1"/>
    <col min="7" max="7" width="25.85546875" style="8" customWidth="1"/>
    <col min="8" max="8" width="15.5703125" style="8" customWidth="1"/>
    <col min="9" max="9" width="14.85546875" style="8" customWidth="1"/>
    <col min="10" max="10" width="19" style="8" customWidth="1"/>
    <col min="11" max="11" width="15" style="8" customWidth="1"/>
    <col min="12" max="12" width="24.28515625" style="8" customWidth="1"/>
    <col min="13" max="13" width="18" style="8" customWidth="1"/>
    <col min="14" max="14" width="21.5703125" style="8" customWidth="1"/>
    <col min="15" max="15" width="19.7109375" style="8" customWidth="1"/>
    <col min="16" max="16" width="15.42578125" style="8" customWidth="1"/>
    <col min="17" max="17" width="14.5703125" style="8" customWidth="1"/>
    <col min="18" max="20" width="11.42578125" style="8"/>
  </cols>
  <sheetData>
    <row r="1" spans="1:10" x14ac:dyDescent="0.25">
      <c r="A1" s="7"/>
      <c r="B1" s="6"/>
      <c r="C1" s="6"/>
      <c r="D1" s="6"/>
      <c r="E1" s="6"/>
      <c r="F1" s="6"/>
      <c r="G1" s="6"/>
      <c r="H1" s="6"/>
      <c r="I1" s="6"/>
      <c r="J1" s="6"/>
    </row>
    <row r="2" spans="1:10" x14ac:dyDescent="0.25">
      <c r="A2" s="24" t="s">
        <v>24</v>
      </c>
      <c r="B2" s="6"/>
      <c r="C2" s="6"/>
      <c r="D2" s="63"/>
      <c r="E2" s="63"/>
      <c r="F2" s="63"/>
      <c r="G2" s="63"/>
      <c r="I2" s="63"/>
      <c r="J2" s="63"/>
    </row>
    <row r="3" spans="1:10" x14ac:dyDescent="0.25">
      <c r="A3" s="8" t="s">
        <v>38</v>
      </c>
      <c r="B3" s="8">
        <v>44308.53</v>
      </c>
      <c r="C3" s="8">
        <v>40403.370000000003</v>
      </c>
    </row>
    <row r="4" spans="1:10" x14ac:dyDescent="0.25">
      <c r="A4" s="8" t="s">
        <v>41</v>
      </c>
      <c r="B4" s="8">
        <v>90860.65</v>
      </c>
      <c r="C4" s="8">
        <v>82852.59</v>
      </c>
    </row>
    <row r="5" spans="1:10" x14ac:dyDescent="0.25">
      <c r="A5" s="8" t="s">
        <v>44</v>
      </c>
      <c r="B5" s="8">
        <v>136396.20000000001</v>
      </c>
      <c r="C5" s="8">
        <v>130616.7</v>
      </c>
    </row>
    <row r="6" spans="1:10" x14ac:dyDescent="0.25">
      <c r="A6" s="8" t="s">
        <v>44</v>
      </c>
      <c r="B6" s="8">
        <v>277985.23</v>
      </c>
      <c r="C6" s="8">
        <v>266206.19</v>
      </c>
    </row>
    <row r="7" spans="1:10" x14ac:dyDescent="0.25">
      <c r="A7" s="8" t="s">
        <v>45</v>
      </c>
      <c r="B7" s="8">
        <v>67850</v>
      </c>
      <c r="C7" s="8">
        <v>64975</v>
      </c>
    </row>
    <row r="8" spans="1:10" x14ac:dyDescent="0.25">
      <c r="A8" s="8" t="s">
        <v>47</v>
      </c>
      <c r="B8" s="8">
        <v>10578.7</v>
      </c>
      <c r="C8" s="58">
        <v>10130.450000000001</v>
      </c>
    </row>
    <row r="9" spans="1:10" x14ac:dyDescent="0.25">
      <c r="A9" s="8" t="s">
        <v>37</v>
      </c>
      <c r="B9" s="8">
        <v>120035.5</v>
      </c>
      <c r="C9" s="8">
        <v>114949.25</v>
      </c>
    </row>
    <row r="10" spans="1:10" x14ac:dyDescent="0.25">
      <c r="A10" s="8" t="s">
        <v>50</v>
      </c>
      <c r="B10" s="8">
        <v>203446.75</v>
      </c>
      <c r="C10" s="8">
        <v>194826.12</v>
      </c>
    </row>
    <row r="11" spans="1:10" x14ac:dyDescent="0.25">
      <c r="A11" s="8" t="s">
        <v>51</v>
      </c>
      <c r="B11" s="8">
        <v>34515</v>
      </c>
      <c r="C11" s="8">
        <v>33052.5</v>
      </c>
    </row>
    <row r="12" spans="1:10" x14ac:dyDescent="0.25">
      <c r="A12" s="8" t="s">
        <v>80</v>
      </c>
      <c r="B12" s="8">
        <v>129800</v>
      </c>
      <c r="C12" s="8">
        <v>124300</v>
      </c>
    </row>
    <row r="13" spans="1:10" x14ac:dyDescent="0.25">
      <c r="A13" s="8" t="s">
        <v>93</v>
      </c>
      <c r="B13" s="8">
        <v>369950.41</v>
      </c>
      <c r="C13" s="8">
        <v>354274.55</v>
      </c>
    </row>
    <row r="14" spans="1:10" x14ac:dyDescent="0.25">
      <c r="A14" s="8" t="s">
        <v>94</v>
      </c>
      <c r="B14" s="8">
        <v>186682.21</v>
      </c>
      <c r="C14" s="8">
        <v>178771.94</v>
      </c>
    </row>
    <row r="15" spans="1:10" x14ac:dyDescent="0.25">
      <c r="A15" s="8" t="s">
        <v>47</v>
      </c>
      <c r="B15" s="8">
        <v>113103</v>
      </c>
      <c r="C15" s="8">
        <v>108310.5</v>
      </c>
    </row>
    <row r="16" spans="1:10" x14ac:dyDescent="0.25">
      <c r="A16" s="8" t="s">
        <v>104</v>
      </c>
      <c r="B16" s="8">
        <v>30503</v>
      </c>
      <c r="C16" s="8">
        <v>29210.5</v>
      </c>
    </row>
    <row r="17" spans="1:5" x14ac:dyDescent="0.25">
      <c r="A17" s="8" t="s">
        <v>106</v>
      </c>
      <c r="B17" s="8">
        <v>14750</v>
      </c>
      <c r="C17" s="8">
        <v>14125</v>
      </c>
    </row>
    <row r="18" spans="1:5" x14ac:dyDescent="0.25">
      <c r="A18" s="8" t="s">
        <v>168</v>
      </c>
      <c r="B18" s="8">
        <v>164689.22</v>
      </c>
      <c r="C18" s="8">
        <v>156454.76</v>
      </c>
    </row>
    <row r="19" spans="1:5" x14ac:dyDescent="0.25">
      <c r="A19" s="8" t="s">
        <v>122</v>
      </c>
      <c r="B19" s="8">
        <v>618367.19999999995</v>
      </c>
      <c r="C19" s="8">
        <v>592165.19999999995</v>
      </c>
    </row>
    <row r="20" spans="1:5" x14ac:dyDescent="0.25">
      <c r="A20" s="8" t="s">
        <v>37</v>
      </c>
      <c r="B20" s="8">
        <v>120035.5</v>
      </c>
      <c r="C20" s="8">
        <v>114949.25</v>
      </c>
    </row>
    <row r="21" spans="1:5" x14ac:dyDescent="0.25">
      <c r="A21" s="8" t="s">
        <v>126</v>
      </c>
      <c r="B21" s="8">
        <v>30000</v>
      </c>
      <c r="C21" s="8">
        <v>28728.81</v>
      </c>
    </row>
    <row r="22" spans="1:5" x14ac:dyDescent="0.25">
      <c r="A22" s="8" t="s">
        <v>127</v>
      </c>
      <c r="B22" s="8">
        <v>107380</v>
      </c>
      <c r="C22" s="8">
        <v>102830</v>
      </c>
    </row>
    <row r="23" spans="1:5" x14ac:dyDescent="0.25">
      <c r="A23" s="8" t="s">
        <v>130</v>
      </c>
      <c r="B23" s="8">
        <v>19470</v>
      </c>
      <c r="C23" s="8">
        <v>18645</v>
      </c>
      <c r="D23" s="52"/>
      <c r="E23" s="52"/>
    </row>
    <row r="24" spans="1:5" x14ac:dyDescent="0.25">
      <c r="A24" s="8" t="s">
        <v>135</v>
      </c>
      <c r="B24" s="8">
        <v>21728.91</v>
      </c>
      <c r="C24" s="8">
        <v>20808.189999999999</v>
      </c>
      <c r="E24" s="52"/>
    </row>
    <row r="25" spans="1:5" x14ac:dyDescent="0.25">
      <c r="A25" s="8" t="s">
        <v>136</v>
      </c>
      <c r="B25" s="8">
        <v>5150</v>
      </c>
      <c r="C25" s="8">
        <v>4931.78</v>
      </c>
    </row>
    <row r="26" spans="1:5" x14ac:dyDescent="0.25">
      <c r="A26" s="8" t="s">
        <v>44</v>
      </c>
      <c r="B26" s="8">
        <v>279985.87</v>
      </c>
      <c r="C26" s="8">
        <v>268122.06</v>
      </c>
      <c r="D26" s="52"/>
      <c r="E26" s="60"/>
    </row>
    <row r="27" spans="1:5" x14ac:dyDescent="0.25">
      <c r="A27" s="8" t="s">
        <v>111</v>
      </c>
      <c r="B27" s="8">
        <v>14750</v>
      </c>
      <c r="C27" s="8">
        <v>14125</v>
      </c>
      <c r="E27" s="52"/>
    </row>
    <row r="28" spans="1:5" x14ac:dyDescent="0.25">
      <c r="A28" s="8" t="s">
        <v>45</v>
      </c>
      <c r="B28" s="8">
        <v>49796</v>
      </c>
      <c r="C28" s="8">
        <v>47686</v>
      </c>
    </row>
    <row r="29" spans="1:5" x14ac:dyDescent="0.25">
      <c r="A29" s="8" t="s">
        <v>37</v>
      </c>
      <c r="B29" s="8">
        <v>120035.5</v>
      </c>
      <c r="C29" s="8">
        <v>114949.25</v>
      </c>
      <c r="D29" s="38"/>
      <c r="E29" s="38"/>
    </row>
    <row r="30" spans="1:5" x14ac:dyDescent="0.25">
      <c r="A30" s="8" t="s">
        <v>38</v>
      </c>
      <c r="B30" s="8">
        <v>44179.199999999997</v>
      </c>
      <c r="C30" s="8">
        <v>40285.440000000002</v>
      </c>
      <c r="D30" s="38"/>
      <c r="E30" s="38"/>
    </row>
    <row r="31" spans="1:5" x14ac:dyDescent="0.25">
      <c r="A31" s="8" t="s">
        <v>237</v>
      </c>
      <c r="B31" s="8">
        <v>13530613.49</v>
      </c>
      <c r="C31" s="8">
        <v>12957282.41</v>
      </c>
      <c r="D31" s="52"/>
      <c r="E31" s="52"/>
    </row>
    <row r="32" spans="1:5" x14ac:dyDescent="0.25">
      <c r="A32" s="19" t="s">
        <v>23</v>
      </c>
      <c r="B32" s="20">
        <f>SUM(B3:B31)</f>
        <v>16956946.07</v>
      </c>
      <c r="C32" s="20">
        <f>SUM(C3:C31)</f>
        <v>16228967.810000001</v>
      </c>
    </row>
    <row r="34" spans="1:6" x14ac:dyDescent="0.25">
      <c r="A34" s="24" t="s">
        <v>25</v>
      </c>
    </row>
    <row r="35" spans="1:6" x14ac:dyDescent="0.25">
      <c r="A35" s="8" t="s">
        <v>36</v>
      </c>
      <c r="B35" s="8">
        <v>4500</v>
      </c>
      <c r="C35" s="8">
        <v>4050</v>
      </c>
    </row>
    <row r="36" spans="1:6" x14ac:dyDescent="0.25">
      <c r="A36" s="8" t="s">
        <v>89</v>
      </c>
      <c r="B36" s="8">
        <v>138888.88</v>
      </c>
      <c r="C36" s="52">
        <v>124999.99</v>
      </c>
    </row>
    <row r="37" spans="1:6" x14ac:dyDescent="0.25">
      <c r="A37" s="8" t="s">
        <v>40</v>
      </c>
      <c r="B37" s="8">
        <v>26550</v>
      </c>
      <c r="C37" s="8">
        <v>20250</v>
      </c>
      <c r="E37" s="63"/>
    </row>
    <row r="38" spans="1:6" x14ac:dyDescent="0.25">
      <c r="A38" s="8" t="s">
        <v>151</v>
      </c>
      <c r="B38" s="8">
        <v>50000</v>
      </c>
      <c r="C38" s="8">
        <v>45000</v>
      </c>
      <c r="E38" s="52"/>
    </row>
    <row r="39" spans="1:6" x14ac:dyDescent="0.25">
      <c r="A39" s="8" t="s">
        <v>119</v>
      </c>
      <c r="B39" s="8">
        <v>4500</v>
      </c>
      <c r="C39" s="8">
        <v>4050</v>
      </c>
    </row>
    <row r="40" spans="1:6" x14ac:dyDescent="0.25">
      <c r="A40" s="8" t="s">
        <v>142</v>
      </c>
      <c r="B40" s="8">
        <v>35400</v>
      </c>
      <c r="C40" s="8">
        <v>27000</v>
      </c>
      <c r="D40" s="52"/>
      <c r="E40" s="52"/>
    </row>
    <row r="41" spans="1:6" x14ac:dyDescent="0.25">
      <c r="A41" s="8" t="s">
        <v>141</v>
      </c>
      <c r="B41" s="8">
        <v>47200</v>
      </c>
      <c r="C41" s="8">
        <v>36000</v>
      </c>
      <c r="D41" s="52"/>
      <c r="E41" s="52"/>
    </row>
    <row r="42" spans="1:6" x14ac:dyDescent="0.25">
      <c r="A42" s="38" t="s">
        <v>133</v>
      </c>
      <c r="B42" s="8">
        <v>7500</v>
      </c>
      <c r="C42" s="8">
        <v>6750</v>
      </c>
    </row>
    <row r="43" spans="1:6" x14ac:dyDescent="0.25">
      <c r="A43" s="24" t="s">
        <v>23</v>
      </c>
      <c r="B43" s="20">
        <f>SUM(B35:B42)</f>
        <v>314538.88</v>
      </c>
      <c r="C43" s="20">
        <f>SUM(C35:C42)</f>
        <v>268099.99</v>
      </c>
      <c r="D43" s="60"/>
      <c r="E43" s="60"/>
      <c r="F43" s="60"/>
    </row>
    <row r="44" spans="1:6" x14ac:dyDescent="0.25">
      <c r="A44" s="53"/>
      <c r="B44" s="52"/>
      <c r="C44" s="52"/>
      <c r="D44" s="52"/>
      <c r="E44" s="52"/>
      <c r="F44" s="52"/>
    </row>
    <row r="45" spans="1:6" x14ac:dyDescent="0.25">
      <c r="A45" s="53"/>
      <c r="B45" s="52"/>
      <c r="C45" s="52"/>
      <c r="D45" s="52"/>
      <c r="E45" s="52"/>
      <c r="F45" s="52"/>
    </row>
    <row r="46" spans="1:6" x14ac:dyDescent="0.25">
      <c r="A46" s="24" t="s">
        <v>29</v>
      </c>
      <c r="B46" s="8">
        <f>+B43+B59+B60+B61</f>
        <v>614538.88</v>
      </c>
      <c r="C46" s="8">
        <f>+C43+C59+C60+C61</f>
        <v>496913.55000000005</v>
      </c>
    </row>
    <row r="47" spans="1:6" x14ac:dyDescent="0.25">
      <c r="A47" s="54"/>
    </row>
    <row r="48" spans="1:6" x14ac:dyDescent="0.25">
      <c r="A48" s="19" t="s">
        <v>23</v>
      </c>
      <c r="B48" s="38"/>
      <c r="C48" s="38"/>
      <c r="D48" s="38"/>
      <c r="E48" s="38"/>
      <c r="F48" s="38"/>
    </row>
    <row r="49" spans="1:6" x14ac:dyDescent="0.25">
      <c r="A49" s="7"/>
      <c r="B49" s="6">
        <f>+B48-B46</f>
        <v>-614538.88</v>
      </c>
      <c r="C49" s="59">
        <f>+C48-C46</f>
        <v>-496913.55000000005</v>
      </c>
      <c r="D49" s="52"/>
      <c r="E49" s="52"/>
      <c r="F49" s="52"/>
    </row>
    <row r="50" spans="1:6" x14ac:dyDescent="0.25">
      <c r="A50" s="24" t="s">
        <v>26</v>
      </c>
      <c r="B50" s="6"/>
      <c r="C50" s="59"/>
      <c r="D50" s="52"/>
      <c r="E50" s="52"/>
      <c r="F50" s="52"/>
    </row>
    <row r="51" spans="1:6" x14ac:dyDescent="0.25">
      <c r="A51" s="8" t="s">
        <v>105</v>
      </c>
      <c r="B51" s="8">
        <v>6122.45</v>
      </c>
      <c r="C51" s="8">
        <v>6000</v>
      </c>
    </row>
    <row r="52" spans="1:6" x14ac:dyDescent="0.25">
      <c r="A52" s="8" t="s">
        <v>116</v>
      </c>
      <c r="B52" s="8">
        <v>1500</v>
      </c>
      <c r="C52" s="8">
        <v>1470</v>
      </c>
    </row>
    <row r="53" spans="1:6" x14ac:dyDescent="0.25">
      <c r="A53" s="8" t="s">
        <v>114</v>
      </c>
      <c r="B53" s="8">
        <v>1500</v>
      </c>
      <c r="C53" s="8">
        <v>1470</v>
      </c>
    </row>
    <row r="54" spans="1:6" ht="15.75" thickBot="1" x14ac:dyDescent="0.3">
      <c r="A54" s="8" t="s">
        <v>123</v>
      </c>
      <c r="B54" s="8">
        <v>15306.12</v>
      </c>
      <c r="C54" s="8">
        <v>15000</v>
      </c>
    </row>
    <row r="55" spans="1:6" ht="15.75" thickBot="1" x14ac:dyDescent="0.3">
      <c r="A55" s="55" t="s">
        <v>23</v>
      </c>
      <c r="B55" s="57">
        <f>SUM(B51:B54)</f>
        <v>24428.57</v>
      </c>
      <c r="C55" s="57">
        <f>SUM(C51:C54)</f>
        <v>23940</v>
      </c>
      <c r="D55" s="60"/>
      <c r="E55" s="60"/>
      <c r="F55" s="60"/>
    </row>
    <row r="56" spans="1:6" x14ac:dyDescent="0.25">
      <c r="A56" s="7"/>
      <c r="B56" s="56"/>
      <c r="C56" s="56"/>
      <c r="D56" s="52"/>
      <c r="E56" s="52"/>
      <c r="F56" s="52"/>
    </row>
    <row r="57" spans="1:6" x14ac:dyDescent="0.25">
      <c r="A57" s="7"/>
      <c r="B57" s="6"/>
      <c r="C57" s="6"/>
      <c r="D57" s="52"/>
      <c r="E57" s="52"/>
      <c r="F57" s="52"/>
    </row>
    <row r="58" spans="1:6" x14ac:dyDescent="0.25">
      <c r="A58" s="24" t="s">
        <v>27</v>
      </c>
      <c r="B58" s="6"/>
      <c r="C58" s="59"/>
      <c r="D58" s="52"/>
      <c r="E58" s="52"/>
      <c r="F58" s="52"/>
    </row>
    <row r="59" spans="1:6" x14ac:dyDescent="0.25">
      <c r="A59" s="8" t="s">
        <v>61</v>
      </c>
      <c r="B59" s="8">
        <v>150000</v>
      </c>
      <c r="C59" s="8">
        <v>114406.78</v>
      </c>
      <c r="D59" s="65"/>
      <c r="E59" s="65"/>
      <c r="F59" s="5"/>
    </row>
    <row r="60" spans="1:6" x14ac:dyDescent="0.25">
      <c r="A60" s="8" t="s">
        <v>39</v>
      </c>
      <c r="B60" s="8">
        <v>75000</v>
      </c>
      <c r="C60" s="8">
        <v>57203.39</v>
      </c>
      <c r="D60" s="52"/>
      <c r="E60" s="65"/>
    </row>
    <row r="61" spans="1:6" x14ac:dyDescent="0.25">
      <c r="A61" s="8" t="s">
        <v>39</v>
      </c>
      <c r="B61" s="8">
        <v>75000</v>
      </c>
      <c r="C61" s="8">
        <v>57203.39</v>
      </c>
      <c r="D61" s="52"/>
      <c r="E61" s="52"/>
    </row>
    <row r="62" spans="1:6" x14ac:dyDescent="0.25">
      <c r="A62" s="8" t="s">
        <v>240</v>
      </c>
      <c r="B62" s="8">
        <v>1717518.52</v>
      </c>
      <c r="C62" s="8">
        <v>7207489.25</v>
      </c>
      <c r="D62" s="52"/>
      <c r="E62" s="52"/>
    </row>
    <row r="63" spans="1:6" x14ac:dyDescent="0.25">
      <c r="A63" s="55" t="s">
        <v>23</v>
      </c>
      <c r="B63" s="38">
        <f>SUM(B59:B62)</f>
        <v>2017518.52</v>
      </c>
      <c r="C63" s="38">
        <f>SUM(C59:C62)</f>
        <v>7436302.8099999996</v>
      </c>
      <c r="D63" s="8">
        <v>9861007.6199999992</v>
      </c>
    </row>
    <row r="64" spans="1:6" x14ac:dyDescent="0.25">
      <c r="A64" s="19"/>
      <c r="B64" s="38">
        <f>+E62-B62</f>
        <v>-1717518.52</v>
      </c>
      <c r="C64" s="38"/>
      <c r="D64" s="38"/>
      <c r="E64" s="38"/>
      <c r="F64" s="38"/>
    </row>
    <row r="65" spans="1:20" x14ac:dyDescent="0.25">
      <c r="A65" s="19"/>
      <c r="B65" s="66">
        <f>+D63-B62</f>
        <v>8143489.0999999996</v>
      </c>
      <c r="C65" s="38"/>
      <c r="D65" s="38">
        <f>+B67+B46+B55</f>
        <v>19313432.039999999</v>
      </c>
      <c r="E65" s="38">
        <f>+C67+C46+C55</f>
        <v>23957310.610000003</v>
      </c>
      <c r="F65" s="38"/>
    </row>
    <row r="66" spans="1:20" x14ac:dyDescent="0.25">
      <c r="A66" s="7"/>
    </row>
    <row r="67" spans="1:20" x14ac:dyDescent="0.25">
      <c r="A67" s="67"/>
      <c r="B67" s="52">
        <f>+B32+B62</f>
        <v>18674464.59</v>
      </c>
      <c r="C67" s="8">
        <f>+C32+C62</f>
        <v>23436457.060000002</v>
      </c>
    </row>
    <row r="68" spans="1:20" x14ac:dyDescent="0.25">
      <c r="A68" s="19" t="s">
        <v>34</v>
      </c>
      <c r="B68" s="68">
        <f>+B32+B43+B55+B63+B65</f>
        <v>27456921.140000001</v>
      </c>
      <c r="C68" s="68">
        <f>+C32+C43+C55+C63</f>
        <v>23957310.609999999</v>
      </c>
      <c r="D68" s="60">
        <f>+B32+B43+B55+D43</f>
        <v>17295913.52</v>
      </c>
      <c r="E68" s="60"/>
      <c r="F68" s="60"/>
    </row>
    <row r="69" spans="1:20" x14ac:dyDescent="0.25">
      <c r="A69" s="27"/>
      <c r="B69" s="28"/>
      <c r="C69" s="28"/>
      <c r="D69" s="64"/>
      <c r="E69" s="64"/>
      <c r="F69" s="64"/>
    </row>
    <row r="70" spans="1:20" s="5" customFormat="1" x14ac:dyDescent="0.25">
      <c r="A70" s="39"/>
      <c r="B70" s="40"/>
      <c r="C70" s="40"/>
      <c r="D70" s="65"/>
      <c r="E70" s="65"/>
      <c r="F70" s="65"/>
      <c r="G70" s="65"/>
      <c r="H70" s="65"/>
      <c r="O70" s="41"/>
      <c r="P70" s="41"/>
      <c r="Q70" s="41"/>
      <c r="R70" s="41"/>
      <c r="S70" s="41"/>
      <c r="T70" s="41"/>
    </row>
    <row r="71" spans="1:20" s="5" customFormat="1" x14ac:dyDescent="0.25">
      <c r="A71" s="39"/>
      <c r="B71" s="40"/>
      <c r="C71" s="40"/>
      <c r="D71" s="65"/>
      <c r="E71" s="65"/>
      <c r="F71" s="65"/>
      <c r="L71" s="8"/>
      <c r="M71" s="41">
        <f>SUM(M2:M70)</f>
        <v>0</v>
      </c>
      <c r="N71" s="41">
        <f>SUM(N2:N70)</f>
        <v>0</v>
      </c>
      <c r="O71" s="41"/>
      <c r="P71" s="41"/>
      <c r="Q71" s="41"/>
      <c r="R71" s="41"/>
      <c r="S71" s="41"/>
      <c r="T71" s="41"/>
    </row>
    <row r="72" spans="1:20" x14ac:dyDescent="0.25">
      <c r="A72" s="24" t="s">
        <v>28</v>
      </c>
      <c r="B72" s="6"/>
      <c r="C72" s="6"/>
      <c r="D72" s="52"/>
      <c r="E72" s="52"/>
      <c r="F72" s="52"/>
    </row>
    <row r="73" spans="1:20" x14ac:dyDescent="0.25">
      <c r="A73" s="24"/>
      <c r="B73" s="6"/>
      <c r="C73" s="6"/>
      <c r="D73" s="52"/>
      <c r="E73" s="52"/>
      <c r="F73" s="52"/>
    </row>
    <row r="74" spans="1:20" x14ac:dyDescent="0.25">
      <c r="A74" s="25" t="s">
        <v>23</v>
      </c>
      <c r="B74" s="6"/>
      <c r="C74" s="6"/>
      <c r="D74" s="52"/>
      <c r="E74" s="52"/>
      <c r="F74" s="52"/>
    </row>
    <row r="75" spans="1:20" x14ac:dyDescent="0.25">
      <c r="A75" s="24" t="s">
        <v>29</v>
      </c>
      <c r="B75" s="6"/>
      <c r="C75" s="6"/>
      <c r="D75" s="52"/>
      <c r="E75" s="52"/>
      <c r="F75" s="52"/>
    </row>
    <row r="76" spans="1:20" x14ac:dyDescent="0.25">
      <c r="A76" s="25"/>
      <c r="B76" s="6"/>
      <c r="C76" s="6"/>
      <c r="D76" s="52"/>
      <c r="E76" s="52"/>
      <c r="F76" s="52"/>
      <c r="G76" s="52"/>
      <c r="H76" s="52"/>
    </row>
    <row r="77" spans="1:20" x14ac:dyDescent="0.25">
      <c r="A77" s="25" t="s">
        <v>23</v>
      </c>
      <c r="B77" s="6">
        <v>0</v>
      </c>
      <c r="C77" s="6">
        <v>0</v>
      </c>
      <c r="D77" s="52"/>
      <c r="E77" s="52"/>
      <c r="F77" s="52"/>
      <c r="G77" s="52"/>
      <c r="H77" s="52"/>
    </row>
    <row r="78" spans="1:20" x14ac:dyDescent="0.25">
      <c r="A78" s="7"/>
      <c r="B78" s="6"/>
      <c r="C78" s="6"/>
      <c r="D78" s="52"/>
      <c r="E78" s="52"/>
      <c r="F78" s="52"/>
      <c r="G78" s="52"/>
      <c r="H78" s="52"/>
    </row>
    <row r="79" spans="1:20" x14ac:dyDescent="0.25">
      <c r="A79" s="7"/>
      <c r="B79" s="6"/>
      <c r="C79" s="6"/>
      <c r="D79" s="52"/>
      <c r="E79" s="52"/>
      <c r="F79" s="52"/>
      <c r="G79" s="52"/>
      <c r="H79" s="52"/>
    </row>
    <row r="80" spans="1:20" x14ac:dyDescent="0.25">
      <c r="A80" s="24" t="s">
        <v>30</v>
      </c>
      <c r="B80" s="6"/>
      <c r="C80" s="6"/>
      <c r="D80" s="52"/>
      <c r="E80" s="52"/>
      <c r="F80" s="52"/>
      <c r="G80" s="52"/>
      <c r="H80" s="52"/>
    </row>
    <row r="81" spans="1:12" x14ac:dyDescent="0.25">
      <c r="A81" s="8" t="s">
        <v>35</v>
      </c>
      <c r="B81" s="8">
        <v>18210.37</v>
      </c>
      <c r="C81" s="8">
        <v>18210.37</v>
      </c>
    </row>
    <row r="82" spans="1:12" x14ac:dyDescent="0.25">
      <c r="A82" s="8" t="s">
        <v>42</v>
      </c>
      <c r="B82" s="8">
        <v>588015.78</v>
      </c>
      <c r="C82" s="8">
        <v>588015.78</v>
      </c>
    </row>
    <row r="83" spans="1:12" x14ac:dyDescent="0.25">
      <c r="A83" s="8" t="s">
        <v>43</v>
      </c>
      <c r="B83" s="8">
        <v>69360.399999999994</v>
      </c>
      <c r="C83" s="8">
        <v>69360.399999999994</v>
      </c>
    </row>
    <row r="84" spans="1:12" x14ac:dyDescent="0.25">
      <c r="A84" s="8" t="s">
        <v>46</v>
      </c>
      <c r="B84" s="8">
        <v>30000</v>
      </c>
      <c r="C84" s="8">
        <v>30000</v>
      </c>
    </row>
    <row r="85" spans="1:12" x14ac:dyDescent="0.25">
      <c r="A85" s="8" t="s">
        <v>48</v>
      </c>
      <c r="B85" s="8">
        <v>11439.01</v>
      </c>
      <c r="C85" s="8">
        <v>11439.01</v>
      </c>
      <c r="L85" s="38"/>
    </row>
    <row r="86" spans="1:12" x14ac:dyDescent="0.25">
      <c r="A86" s="8" t="s">
        <v>49</v>
      </c>
      <c r="B86" s="8">
        <v>172091.2</v>
      </c>
      <c r="C86" s="8">
        <v>172091.2</v>
      </c>
      <c r="L86" s="45"/>
    </row>
    <row r="87" spans="1:12" x14ac:dyDescent="0.25">
      <c r="A87" s="8" t="s">
        <v>92</v>
      </c>
      <c r="B87" s="8">
        <v>50000</v>
      </c>
      <c r="C87" s="8">
        <v>50000</v>
      </c>
    </row>
    <row r="88" spans="1:12" x14ac:dyDescent="0.25">
      <c r="A88" s="8" t="s">
        <v>103</v>
      </c>
      <c r="B88" s="8">
        <v>29500</v>
      </c>
      <c r="C88" s="8">
        <v>29500</v>
      </c>
    </row>
    <row r="89" spans="1:12" x14ac:dyDescent="0.25">
      <c r="A89" s="8" t="s">
        <v>120</v>
      </c>
      <c r="B89" s="8">
        <v>70000</v>
      </c>
      <c r="C89" s="8">
        <v>70000</v>
      </c>
    </row>
    <row r="90" spans="1:12" x14ac:dyDescent="0.25">
      <c r="A90" s="8" t="s">
        <v>154</v>
      </c>
      <c r="B90" s="8">
        <v>62317.440000000002</v>
      </c>
      <c r="C90" s="8">
        <v>62317.440000000002</v>
      </c>
    </row>
    <row r="91" spans="1:12" x14ac:dyDescent="0.25">
      <c r="A91" s="8" t="s">
        <v>128</v>
      </c>
      <c r="B91" s="8">
        <v>12900</v>
      </c>
      <c r="C91" s="8">
        <v>12900</v>
      </c>
      <c r="D91" s="60"/>
    </row>
    <row r="92" spans="1:12" x14ac:dyDescent="0.25">
      <c r="A92" s="8" t="s">
        <v>48</v>
      </c>
      <c r="B92" s="8">
        <v>8984.4599999999991</v>
      </c>
      <c r="C92" s="8">
        <v>8984.4599999999991</v>
      </c>
      <c r="D92" s="52"/>
      <c r="E92" s="60"/>
    </row>
    <row r="93" spans="1:12" x14ac:dyDescent="0.25">
      <c r="A93" s="8" t="s">
        <v>177</v>
      </c>
      <c r="B93" s="8">
        <v>117759.75</v>
      </c>
      <c r="C93" s="8">
        <v>117759.75</v>
      </c>
    </row>
    <row r="94" spans="1:12" x14ac:dyDescent="0.25">
      <c r="A94" s="8" t="s">
        <v>124</v>
      </c>
      <c r="B94" s="8">
        <v>5000</v>
      </c>
      <c r="C94" s="8">
        <v>5000</v>
      </c>
    </row>
    <row r="95" spans="1:12" x14ac:dyDescent="0.25">
      <c r="A95" s="8" t="s">
        <v>125</v>
      </c>
      <c r="B95" s="8">
        <v>198855</v>
      </c>
      <c r="C95" s="8">
        <v>198855</v>
      </c>
    </row>
    <row r="96" spans="1:12" x14ac:dyDescent="0.25">
      <c r="A96" s="8" t="s">
        <v>129</v>
      </c>
      <c r="B96" s="8">
        <v>10415.799999999999</v>
      </c>
      <c r="C96" s="8">
        <v>10415.799999999999</v>
      </c>
      <c r="D96" s="52"/>
      <c r="E96" s="52"/>
    </row>
    <row r="97" spans="1:11" x14ac:dyDescent="0.25">
      <c r="A97" s="8" t="s">
        <v>134</v>
      </c>
      <c r="B97" s="8">
        <v>52588</v>
      </c>
      <c r="C97" s="8">
        <v>52588</v>
      </c>
      <c r="D97" s="52"/>
      <c r="E97" s="52"/>
    </row>
    <row r="98" spans="1:11" x14ac:dyDescent="0.25">
      <c r="A98" s="8" t="s">
        <v>132</v>
      </c>
      <c r="B98" s="8">
        <v>19464.7</v>
      </c>
      <c r="C98" s="8">
        <v>19464.7</v>
      </c>
    </row>
    <row r="99" spans="1:11" x14ac:dyDescent="0.25">
      <c r="A99" s="8" t="s">
        <v>198</v>
      </c>
      <c r="B99" s="8">
        <v>6000</v>
      </c>
      <c r="C99" s="8">
        <v>6000</v>
      </c>
      <c r="D99" s="52"/>
      <c r="E99" s="38"/>
    </row>
    <row r="100" spans="1:11" x14ac:dyDescent="0.25">
      <c r="A100" s="8" t="s">
        <v>145</v>
      </c>
      <c r="B100" s="8">
        <v>423540.94</v>
      </c>
      <c r="C100" s="8">
        <v>423540.94</v>
      </c>
    </row>
    <row r="101" spans="1:11" x14ac:dyDescent="0.25">
      <c r="A101" s="8" t="s">
        <v>144</v>
      </c>
      <c r="B101" s="8">
        <v>384551.52</v>
      </c>
      <c r="C101" s="8">
        <v>384551.52</v>
      </c>
      <c r="E101" s="38"/>
    </row>
    <row r="102" spans="1:11" x14ac:dyDescent="0.25">
      <c r="A102" s="8" t="s">
        <v>143</v>
      </c>
      <c r="B102" s="8">
        <v>4433377.03</v>
      </c>
      <c r="C102" s="8">
        <v>4433377.03</v>
      </c>
    </row>
    <row r="103" spans="1:11" x14ac:dyDescent="0.25">
      <c r="A103" s="65" t="s">
        <v>243</v>
      </c>
      <c r="B103" s="71">
        <v>70000</v>
      </c>
      <c r="C103" s="8">
        <v>70000</v>
      </c>
    </row>
    <row r="104" spans="1:11" x14ac:dyDescent="0.25">
      <c r="A104" s="8" t="s">
        <v>140</v>
      </c>
      <c r="B104" s="8">
        <v>25000</v>
      </c>
      <c r="C104" s="8">
        <v>25000</v>
      </c>
      <c r="D104" s="60"/>
    </row>
    <row r="105" spans="1:11" x14ac:dyDescent="0.25">
      <c r="A105" s="8" t="s">
        <v>231</v>
      </c>
      <c r="B105" s="8">
        <v>22500</v>
      </c>
      <c r="C105" s="8">
        <v>22500</v>
      </c>
      <c r="D105" s="52"/>
      <c r="E105" s="52"/>
    </row>
    <row r="106" spans="1:11" x14ac:dyDescent="0.25">
      <c r="A106" s="8" t="s">
        <v>128</v>
      </c>
      <c r="B106" s="8">
        <v>31620</v>
      </c>
      <c r="C106" s="8">
        <v>31620</v>
      </c>
    </row>
    <row r="107" spans="1:11" x14ac:dyDescent="0.25">
      <c r="A107" s="8" t="s">
        <v>35</v>
      </c>
      <c r="B107" s="8">
        <v>8110.93</v>
      </c>
      <c r="C107" s="8">
        <v>8110.93</v>
      </c>
      <c r="D107" s="38"/>
    </row>
    <row r="108" spans="1:11" x14ac:dyDescent="0.25">
      <c r="A108" t="s">
        <v>146</v>
      </c>
      <c r="B108" s="8">
        <v>246247.86</v>
      </c>
      <c r="C108" s="8">
        <v>246247.86</v>
      </c>
      <c r="D108" s="60"/>
    </row>
    <row r="109" spans="1:11" x14ac:dyDescent="0.25">
      <c r="A109" s="24" t="s">
        <v>23</v>
      </c>
      <c r="B109" s="20">
        <f>SUM(B81:B108)</f>
        <v>7177850.1900000004</v>
      </c>
      <c r="C109" s="20">
        <f>SUM(C81:C108)</f>
        <v>7177850.1900000004</v>
      </c>
      <c r="K109" s="8">
        <f>SUM(K81:K99)</f>
        <v>0</v>
      </c>
    </row>
    <row r="110" spans="1:11" x14ac:dyDescent="0.25">
      <c r="A110" s="52"/>
    </row>
    <row r="111" spans="1:11" x14ac:dyDescent="0.25">
      <c r="A111" s="8"/>
    </row>
    <row r="112" spans="1:11" ht="15.75" x14ac:dyDescent="0.25">
      <c r="A112" s="19" t="s">
        <v>22</v>
      </c>
      <c r="B112" s="26">
        <f>+B68+B109</f>
        <v>34634771.329999998</v>
      </c>
      <c r="C112" s="26">
        <f>+C68+C109</f>
        <v>31135160.800000001</v>
      </c>
    </row>
    <row r="113" spans="1:8" x14ac:dyDescent="0.25">
      <c r="A113" s="7"/>
      <c r="B113" s="6"/>
      <c r="C113" s="6"/>
    </row>
    <row r="114" spans="1:8" ht="15.75" x14ac:dyDescent="0.25">
      <c r="A114" s="19" t="s">
        <v>31</v>
      </c>
      <c r="B114" s="26">
        <v>34634771.329999998</v>
      </c>
      <c r="C114" s="26">
        <v>31135160.800000001</v>
      </c>
    </row>
    <row r="115" spans="1:8" x14ac:dyDescent="0.25">
      <c r="A115" s="7"/>
      <c r="B115" s="6"/>
      <c r="C115" s="6"/>
    </row>
    <row r="116" spans="1:8" x14ac:dyDescent="0.25">
      <c r="A116" s="19" t="s">
        <v>32</v>
      </c>
      <c r="B116" s="20">
        <f>+B112-B114</f>
        <v>0</v>
      </c>
      <c r="C116" s="20">
        <f>+C112-C114</f>
        <v>0</v>
      </c>
    </row>
    <row r="117" spans="1:8" x14ac:dyDescent="0.25">
      <c r="A117" s="7"/>
      <c r="B117" s="6"/>
      <c r="C117" s="6"/>
    </row>
    <row r="118" spans="1:8" x14ac:dyDescent="0.25">
      <c r="A118" s="7"/>
      <c r="B118" s="6"/>
      <c r="C118" s="6"/>
    </row>
    <row r="119" spans="1:8" ht="15.75" x14ac:dyDescent="0.25">
      <c r="A119" s="37"/>
      <c r="B119" s="26"/>
      <c r="C119" s="26"/>
    </row>
    <row r="120" spans="1:8" x14ac:dyDescent="0.25">
      <c r="A120" s="7"/>
      <c r="B120" s="6"/>
      <c r="C120" s="6"/>
    </row>
    <row r="121" spans="1:8" x14ac:dyDescent="0.25">
      <c r="A121" s="7"/>
      <c r="B121" s="6"/>
      <c r="C121" s="6"/>
    </row>
    <row r="122" spans="1:8" x14ac:dyDescent="0.25">
      <c r="A122" s="7"/>
      <c r="B122" s="6"/>
      <c r="C122" s="6"/>
      <c r="D122" s="52"/>
      <c r="E122" s="52"/>
      <c r="F122" s="52"/>
      <c r="G122" s="52"/>
      <c r="H122" s="5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PAGOS PROVEEDORES</vt:lpstr>
      <vt:lpstr>Hoja1</vt:lpstr>
      <vt:lpstr>'PAGOS PROVEEDORES'!Área_de_impresión</vt:lpstr>
      <vt:lpstr>'PAGOS PROVEEDORES'!Títulos_a_imprimir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Francisca A. García Abreu</cp:lastModifiedBy>
  <cp:lastPrinted>2026-01-07T15:58:54Z</cp:lastPrinted>
  <dcterms:created xsi:type="dcterms:W3CDTF">2021-12-06T11:44:16Z</dcterms:created>
  <dcterms:modified xsi:type="dcterms:W3CDTF">2026-01-07T16:02:59Z</dcterms:modified>
</cp:coreProperties>
</file>