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8- CUENTAS POR PAGAR 2024\PROVEEDORES 2025\02-MARZO 2025\"/>
    </mc:Choice>
  </mc:AlternateContent>
  <bookViews>
    <workbookView xWindow="0" yWindow="0" windowWidth="12825" windowHeight="11235"/>
  </bookViews>
  <sheets>
    <sheet name="PAGOS PROVEEDORES" sheetId="1" r:id="rId1"/>
    <sheet name="Hoja1" sheetId="2" r:id="rId2"/>
    <sheet name="Hoja2" sheetId="3" r:id="rId3"/>
  </sheets>
  <definedNames>
    <definedName name="_xlnm.Print_Area" localSheetId="0">'PAGOS PROVEEDORES'!$A$1:$J$95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" l="1"/>
  <c r="F54" i="2"/>
  <c r="C59" i="2"/>
  <c r="F65" i="2" s="1"/>
  <c r="B59" i="2"/>
  <c r="B62" i="2" s="1"/>
  <c r="C98" i="2"/>
  <c r="B98" i="2"/>
  <c r="F62" i="2" l="1"/>
  <c r="E65" i="2"/>
  <c r="E62" i="2"/>
  <c r="B48" i="2" l="1"/>
  <c r="C48" i="2"/>
  <c r="B34" i="2"/>
  <c r="C34" i="2"/>
  <c r="B64" i="2"/>
  <c r="B106" i="2" s="1"/>
  <c r="C53" i="2"/>
  <c r="B53" i="2"/>
  <c r="C62" i="2" l="1"/>
  <c r="C101" i="2" s="1"/>
  <c r="B101" i="2"/>
  <c r="H76" i="1" l="1"/>
  <c r="F76" i="1"/>
  <c r="I76" i="1" l="1"/>
  <c r="B105" i="2" l="1"/>
  <c r="B107" i="2" s="1"/>
  <c r="C105" i="2"/>
</calcChain>
</file>

<file path=xl/sharedStrings.xml><?xml version="1.0" encoding="utf-8"?>
<sst xmlns="http://schemas.openxmlformats.org/spreadsheetml/2006/main" count="354" uniqueCount="210">
  <si>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</si>
  <si>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</si>
  <si>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</si>
  <si>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</si>
  <si>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</si>
  <si>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</si>
  <si>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</si>
  <si>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</si>
  <si>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</si>
  <si>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</si>
  <si>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</si>
  <si>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</si>
  <si>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</si>
  <si>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</si>
  <si>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</si>
  <si>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</si>
  <si>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</si>
  <si>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</si>
  <si>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</si>
  <si>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</si>
  <si>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</si>
  <si>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</si>
  <si>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TOTAL</t>
  </si>
  <si>
    <t>SUB-TOTAL</t>
  </si>
  <si>
    <t>HUMANO SEGUROS, S.A.</t>
  </si>
  <si>
    <t>PROVEEDORES 5%</t>
  </si>
  <si>
    <t>PROVEEDORES 10%</t>
  </si>
  <si>
    <t>PROVEEDORES 2%</t>
  </si>
  <si>
    <t>CONSTRUCCION</t>
  </si>
  <si>
    <t>SUPLENCIA</t>
  </si>
  <si>
    <t>ACUERDO INTERNACIONAL</t>
  </si>
  <si>
    <t>PROVEEDORES NO TIENEN RETENCION</t>
  </si>
  <si>
    <t>PROVEEDORES</t>
  </si>
  <si>
    <t>DIFERENCIA</t>
  </si>
  <si>
    <t>DISTRIBUIDORA LAGARES, SRL.</t>
  </si>
  <si>
    <t>AGUA PLANETA AZUL, S.A.</t>
  </si>
  <si>
    <t>MAGNA MOTORS, S.A.</t>
  </si>
  <si>
    <t>VIAMAR, S.A.</t>
  </si>
  <si>
    <t>PROLIMPISO, SRL.</t>
  </si>
  <si>
    <t>DISLA URIBE KONCEPTO, SRL.</t>
  </si>
  <si>
    <t>CUENTAS POR PAGAR A PROVEEDORES AL 31 DE MARZO 2025</t>
  </si>
  <si>
    <t>WINDTELECOM.S.A.</t>
  </si>
  <si>
    <t>JULIO ALBERTO NUÑEZ</t>
  </si>
  <si>
    <t>INKCORP DOMINICANAN, SRL.</t>
  </si>
  <si>
    <t>GREEN LOVE, SRL.</t>
  </si>
  <si>
    <t>GLOBAL PROMO JOLE, SRL.</t>
  </si>
  <si>
    <t>CANGE INDUSTRIAL, EIRL.</t>
  </si>
  <si>
    <t>TCO NETWORKING, SRL.</t>
  </si>
  <si>
    <t>NESTEVEZ SERVICIOS DE COMUNICACIÓN</t>
  </si>
  <si>
    <t>CEO SOLUTIONS CO, SRL.</t>
  </si>
  <si>
    <t>DAVID ELIAS MELGUEN</t>
  </si>
  <si>
    <t>SERVICIO POLIZAS DE SEGUROS</t>
  </si>
  <si>
    <t>E450000003695</t>
  </si>
  <si>
    <t>SERVICIO DE CATERING</t>
  </si>
  <si>
    <t>B1500003754</t>
  </si>
  <si>
    <t xml:space="preserve"> D LICIANTHUS FLOR Y FOLLAJES, SRL.</t>
  </si>
  <si>
    <t>ADQUISICION DE ARREGLOS FLORALES</t>
  </si>
  <si>
    <t>B1500000971</t>
  </si>
  <si>
    <t>HONORARIOS PROFESIONALES</t>
  </si>
  <si>
    <t>B1500000028</t>
  </si>
  <si>
    <t>ADQUISICION PRODUCTOS DE PAPEL.</t>
  </si>
  <si>
    <t>B1500001449</t>
  </si>
  <si>
    <t>SERVICIO DE MANTENIMIENTO Y REPARACION DE PLANTA ELECTRICA.</t>
  </si>
  <si>
    <t>B1500001298</t>
  </si>
  <si>
    <t>ADQUISICION DE PIN METALICO MAPA DOMINICANO.</t>
  </si>
  <si>
    <t>B1500000304</t>
  </si>
  <si>
    <t>ADQUISICION DE MOBILIARIOS.</t>
  </si>
  <si>
    <t>B1500001407</t>
  </si>
  <si>
    <t>MUEBLES U EQUIPOS PARA OFICINA LEON GON., SRL.</t>
  </si>
  <si>
    <t>B1100000233</t>
  </si>
  <si>
    <t>ADQUISICION TRITURADORA DE PAPEL.</t>
  </si>
  <si>
    <t>B1500000193</t>
  </si>
  <si>
    <t>SERVICIO DE INTERNET</t>
  </si>
  <si>
    <t>E450000000828</t>
  </si>
  <si>
    <t>SERVICIO PARA DESECHOS RECICLAJE</t>
  </si>
  <si>
    <t>B1500000550</t>
  </si>
  <si>
    <t>SERVICIO DE FUMIGACION</t>
  </si>
  <si>
    <t>B1500000686</t>
  </si>
  <si>
    <t>SERVICIO DE ASESORIA Y ACOMPAÑAMIENTO EN MATERIA DE COMUNICACIÓN.</t>
  </si>
  <si>
    <t>B1500000518</t>
  </si>
  <si>
    <t>ADQUISICION DE CINTAS DE ETIQUETA DE VINILO.</t>
  </si>
  <si>
    <t>B1500000994</t>
  </si>
  <si>
    <t>ADQUISICION DE AGUA PURIFICADA</t>
  </si>
  <si>
    <t>SERVICIO DE MANTENIMIENTO Y FABRICACION DE JAULAS DE SEGURIDAD.</t>
  </si>
  <si>
    <t>B1500000487</t>
  </si>
  <si>
    <t>SERVICIO DE MANTENIMIEMTO Y REPARACION DE VEHICULOS</t>
  </si>
  <si>
    <t>E450000004501</t>
  </si>
  <si>
    <t>COMUNICACIONES Y REDES DE SANTO DOMINGO, SRL.</t>
  </si>
  <si>
    <t>SERVICIO DE REPETIDORA DE FRECUENCIA A NIVEL DE SANTO DOMINGO.</t>
  </si>
  <si>
    <t>B1500000760</t>
  </si>
  <si>
    <t>COMUNICACIONES Y REDES DE SANTO DOMINGO,SRL.</t>
  </si>
  <si>
    <t>AZ PRINT SHOP, SRL.</t>
  </si>
  <si>
    <t>ADQUISICION DE CINTA Y ACCESORIOS PARA EMISION CARNETS DE IDENTIFICACION.</t>
  </si>
  <si>
    <t>B1500001629</t>
  </si>
  <si>
    <t>SERVICIO DE MANTENIMIENTO Y/O REPARACIONES DE VEHICULOS</t>
  </si>
  <si>
    <t>E450000001156</t>
  </si>
  <si>
    <t>SERVICIO DE MANTENIMIENTO Y REPARACIONES DE VEHINO</t>
  </si>
  <si>
    <t>E450000004683</t>
  </si>
  <si>
    <t>JARDIN ILUSIONES,  SRL.</t>
  </si>
  <si>
    <t>ADQUISICION DE CORONA DE FLORES PARA OFRENDA FLORAL.</t>
  </si>
  <si>
    <t>B1500003411</t>
  </si>
  <si>
    <t>JARDIN ILUSIONES, SRL.</t>
  </si>
  <si>
    <t>GREGORIT JOSE MARTINEZ</t>
  </si>
  <si>
    <t>DELTA COMERCIAL, S.A.</t>
  </si>
  <si>
    <t>COMPAÑÍA DOMINICANA DE TELEFONOS (FIJOS)</t>
  </si>
  <si>
    <t>COMPAÑÍA DOMINICANA DE TELEFONOS (TABLETS)</t>
  </si>
  <si>
    <t>COMPAÑÍA DOMINICANA DE TELEFONOS (FLOTA)</t>
  </si>
  <si>
    <t>SERVICIO TELEFONICOS TABLETS</t>
  </si>
  <si>
    <t>SERVICIO TELEFONICOS  FIJOS</t>
  </si>
  <si>
    <t>LOLA 5 MULTISERVICES, SRL.</t>
  </si>
  <si>
    <t>CONFECCIONES IRIS, SRL.</t>
  </si>
  <si>
    <t>P A CATERING,SRL.</t>
  </si>
  <si>
    <t>TROVASA HAND WASH, SRL.</t>
  </si>
  <si>
    <t>EDITORA BUHO, SRL.</t>
  </si>
  <si>
    <t>SERVICIO SISTEMA MOTRIZ A</t>
  </si>
  <si>
    <t>SERVICIO DE IMPRESIÓN 500 EJEMPLARES BOLETIN INFORMATIVO</t>
  </si>
  <si>
    <t>B1500000341</t>
  </si>
  <si>
    <t>SERVICIO SISTEMA MOTRIZ A.M.G EIRL.</t>
  </si>
  <si>
    <t>B1500005336 B1500005335 B1500005334 B1500005333</t>
  </si>
  <si>
    <t>ADQUISICION DE UNIFORMES</t>
  </si>
  <si>
    <t>B1500000263</t>
  </si>
  <si>
    <t>B1100000234</t>
  </si>
  <si>
    <t>SERVICIO DE LAVADO DE VEHICULOS</t>
  </si>
  <si>
    <t>B1500001635</t>
  </si>
  <si>
    <t>E450000000440</t>
  </si>
  <si>
    <t>ADQUISICION Y CONFECCION DE ESPEJOS DE CARTERA DIA INTERNACIONAL DE LAMUJER.</t>
  </si>
  <si>
    <t>E450000000119</t>
  </si>
  <si>
    <t>SERVICIOS DE CATERING</t>
  </si>
  <si>
    <t>E450000000387 E450000000438 E450000000439</t>
  </si>
  <si>
    <t>13/02/2025 04/03/2025</t>
  </si>
  <si>
    <t>E450000002664</t>
  </si>
  <si>
    <t>SERVICIOS DE INTERNTET  (FLOTAS)</t>
  </si>
  <si>
    <t>E450000069448</t>
  </si>
  <si>
    <t>E450000068768</t>
  </si>
  <si>
    <t>E450000068749</t>
  </si>
  <si>
    <t>MARISOL TOBAL WILLIANS</t>
  </si>
  <si>
    <t>B1100000236</t>
  </si>
  <si>
    <t>MARISOL TOBAL</t>
  </si>
  <si>
    <t>ABREU FAST PRINT, SRL</t>
  </si>
  <si>
    <t>EDESUR DOMINICANA, S.A.</t>
  </si>
  <si>
    <t>GTG INDUSTRIAL, SRL.</t>
  </si>
  <si>
    <t>EDENORTE DOMINICANA, S.A.</t>
  </si>
  <si>
    <t>AH EDITORA OFFSET, SRL.</t>
  </si>
  <si>
    <t>CONSORCIO DE TARJETAS DOMINICANAS</t>
  </si>
  <si>
    <t>CONSORCIO DE TARJETAS DOMINICANAS, S.A.</t>
  </si>
  <si>
    <t>SERVICIOS DE PASO RAPIDO</t>
  </si>
  <si>
    <t>C &amp; E PRESUPUESTO Y CONSTRUCCIONES, S.A.</t>
  </si>
  <si>
    <t>PAGO CUBICACION NO. 5</t>
  </si>
  <si>
    <t>B1500000143</t>
  </si>
  <si>
    <t>INSTITUTO POSTAL DOMINICANO</t>
  </si>
  <si>
    <t>SERVICIO RENTA DE PARQUEOS</t>
  </si>
  <si>
    <t>B1500002647</t>
  </si>
  <si>
    <t>INSTITUTO POSTAL DOM.</t>
  </si>
  <si>
    <t>VH OFFICE SUPPLY, SRL.</t>
  </si>
  <si>
    <t>CRISTIAN RAFAEL HERNANDEZ</t>
  </si>
  <si>
    <t>SERVICIO DE ENRGIA ELECTRICA STO.DGO.</t>
  </si>
  <si>
    <t>E450000020044</t>
  </si>
  <si>
    <t>SERVICIO DE ENRGIA ELECTRICA SANTIAGO.</t>
  </si>
  <si>
    <t>E450000038317</t>
  </si>
  <si>
    <t>SOLUCIONES EMPRESARIALES MONEGRO CRISPIN, SRL.</t>
  </si>
  <si>
    <t>SERVICIO ADQUISICION DE COMBUSTIBLE.</t>
  </si>
  <si>
    <t>B1500000388</t>
  </si>
  <si>
    <t>SERVICIOS DE IMPRESIÓN</t>
  </si>
  <si>
    <t>B1500000159</t>
  </si>
  <si>
    <t>ADQUISICION DE PRODUCTOS DESECHABLES DE LIMPIEZA</t>
  </si>
  <si>
    <t>B1500004793</t>
  </si>
  <si>
    <t>E450000000467</t>
  </si>
  <si>
    <t>ADQUISICION DE NEUMATICOS</t>
  </si>
  <si>
    <t>B1500000111</t>
  </si>
  <si>
    <t>ADQUISICION SERVICIO DE ILUSTRACION PARA LA REVISTA JUSTICIA ELECTORAL</t>
  </si>
  <si>
    <t>B1500000036</t>
  </si>
  <si>
    <t>B1500000540</t>
  </si>
  <si>
    <t>B1500009573</t>
  </si>
  <si>
    <t>ADQUISICION DE AZUCAR, CAFÉ Y DESECHABLES.</t>
  </si>
  <si>
    <t>B1500004792</t>
  </si>
  <si>
    <t>SUPRA SOLUTIONS, SRL.</t>
  </si>
  <si>
    <t>ALL OFFICE SOLUTIONS TS, SRL.</t>
  </si>
  <si>
    <t>DOCUGREEN, SRL.</t>
  </si>
  <si>
    <t>ADQUISICION DE TROFEO DIA INTERNACIONAL DE LA MUJER</t>
  </si>
  <si>
    <t>B1500000397</t>
  </si>
  <si>
    <t>SERVICIO DE REPETIDORA CON FRECUENCIA A NIVEL DE SANTO DOMINGO</t>
  </si>
  <si>
    <t>B1500000765</t>
  </si>
  <si>
    <t>SERVICIO DE MANTENIMIENTO PREVENTIVO Y CORRECTIVO DE AIRES ACONDICIONADOS</t>
  </si>
  <si>
    <t>SERVICIO DE IMPRESIÓN</t>
  </si>
  <si>
    <t xml:space="preserve">ALQUILER DE EQUIPOS TECNOLOGICOS </t>
  </si>
  <si>
    <t>SERVICIO Y MANTENIMIENTO Y/O REPARACION DE VEHICULOS</t>
  </si>
  <si>
    <t>B1500000168 B1500000169 B1500000170</t>
  </si>
  <si>
    <t>E450000001298 E450000001270</t>
  </si>
  <si>
    <t xml:space="preserve">12/03/2025 11/04/2025 </t>
  </si>
  <si>
    <t>17/03/2025 11/03/2025</t>
  </si>
  <si>
    <t>B1500000541</t>
  </si>
  <si>
    <t>B1500002733</t>
  </si>
  <si>
    <t>INVERSIONES INOGAR, SRL.</t>
  </si>
  <si>
    <t>KATY TERESA ACOSTA UREÑA</t>
  </si>
  <si>
    <t>SERVICIO PRESTADO INTERPRETE VARIAS CANCIONES DIA DE LA MUJER</t>
  </si>
  <si>
    <t>B1100000235</t>
  </si>
  <si>
    <t>E450000001264 E450000001265</t>
  </si>
  <si>
    <t>E450000000482 E450000000483 E450000000484</t>
  </si>
  <si>
    <t>B1500000799</t>
  </si>
  <si>
    <t>E450000000946</t>
  </si>
  <si>
    <t>E450000000486 E450000000487</t>
  </si>
  <si>
    <t>COMPLETADO</t>
  </si>
  <si>
    <t>YINAELIS VIRGINIA CONTRERAS CARVAJAL</t>
  </si>
  <si>
    <t>SERVICIO Y ACOMPA.AMIENTO EN LA CONSTRUCCION EDIFICIO.</t>
  </si>
  <si>
    <t>B1500000059</t>
  </si>
  <si>
    <t>MUEBLES Y EQUIPOS PARA OFICINA, LEON GONZALEZ, SRL.</t>
  </si>
  <si>
    <t>JULIO ALBERTO NUÑEZ GIL</t>
  </si>
  <si>
    <t>GLOBAL PROMO JO LE, SRL.</t>
  </si>
  <si>
    <t>E450000008493 E450000008714 E450000008733 E450000008749</t>
  </si>
  <si>
    <t>6/2/2025 13/02/2025 20/02/2025 26/02/2025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</si>
</sst>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  <font>
      <b/>
      <sz val="12"/>
      <color theme="1"/>
      <name val="Calibri"/>
      <family val="2"/>
      <scheme val="minor"/>
    </font>
    <font>
      <sz val="36"/>
      <color theme="1"/>
      <name val="Arial"/>
      <family val="2"/>
    </font>
    <font>
      <sz val="36"/>
      <color rgb="FF00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43" fontId="9" fillId="2" borderId="2" xfId="0" applyNumberFormat="1" applyFont="1" applyFill="1" applyBorder="1"/>
    <xf numFmtId="43" fontId="9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49" fontId="1" fillId="0" borderId="5" xfId="2" applyNumberFormat="1" applyFont="1" applyBorder="1"/>
    <xf numFmtId="43" fontId="1" fillId="0" borderId="5" xfId="2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49" fontId="1" fillId="0" borderId="5" xfId="2" applyNumberFormat="1" applyFont="1" applyBorder="1" applyAlignment="1">
      <alignment horizontal="center"/>
    </xf>
    <xf numFmtId="49" fontId="1" fillId="0" borderId="5" xfId="2" applyNumberFormat="1" applyFont="1" applyBorder="1" applyAlignment="1">
      <alignment horizontal="left"/>
    </xf>
    <xf numFmtId="43" fontId="13" fillId="0" borderId="5" xfId="2" applyFont="1" applyBorder="1"/>
    <xf numFmtId="49" fontId="0" fillId="3" borderId="5" xfId="2" applyNumberFormat="1" applyFont="1" applyFill="1" applyBorder="1"/>
    <xf numFmtId="43" fontId="0" fillId="3" borderId="5" xfId="2" applyFont="1" applyFill="1" applyBorder="1"/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14" fontId="14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43" fontId="14" fillId="0" borderId="1" xfId="0" applyNumberFormat="1" applyFont="1" applyBorder="1" applyAlignment="1">
      <alignment horizontal="left" vertical="center"/>
    </xf>
    <xf numFmtId="164" fontId="14" fillId="0" borderId="1" xfId="0" applyNumberFormat="1" applyFont="1" applyFill="1" applyBorder="1" applyAlignment="1">
      <alignment horizontal="left" vertical="center"/>
    </xf>
    <xf numFmtId="4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43" fontId="14" fillId="0" borderId="3" xfId="0" applyNumberFormat="1" applyFont="1" applyBorder="1" applyAlignment="1">
      <alignment horizontal="left" vertical="center"/>
    </xf>
    <xf numFmtId="164" fontId="14" fillId="0" borderId="1" xfId="0" applyNumberFormat="1" applyFont="1" applyBorder="1" applyAlignment="1">
      <alignment horizontal="left" vertical="center"/>
    </xf>
    <xf numFmtId="43" fontId="14" fillId="0" borderId="3" xfId="0" applyNumberFormat="1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vertical="center" wrapText="1"/>
    </xf>
    <xf numFmtId="14" fontId="14" fillId="0" borderId="3" xfId="0" applyNumberFormat="1" applyFont="1" applyFill="1" applyBorder="1" applyAlignment="1">
      <alignment horizontal="left" vertical="center" wrapText="1"/>
    </xf>
    <xf numFmtId="164" fontId="14" fillId="0" borderId="3" xfId="0" applyNumberFormat="1" applyFont="1" applyFill="1" applyBorder="1" applyAlignment="1">
      <alignment horizontal="left" vertical="center" wrapText="1"/>
    </xf>
    <xf numFmtId="43" fontId="6" fillId="0" borderId="5" xfId="2" applyFont="1" applyBorder="1"/>
    <xf numFmtId="49" fontId="13" fillId="0" borderId="5" xfId="2" applyNumberFormat="1" applyFont="1" applyBorder="1"/>
    <xf numFmtId="9" fontId="0" fillId="0" borderId="5" xfId="2" applyNumberFormat="1" applyFont="1" applyBorder="1"/>
    <xf numFmtId="43" fontId="1" fillId="0" borderId="7" xfId="2" applyFont="1" applyBorder="1"/>
    <xf numFmtId="43" fontId="1" fillId="0" borderId="6" xfId="2" applyFont="1" applyBorder="1"/>
    <xf numFmtId="43" fontId="16" fillId="0" borderId="8" xfId="0" applyNumberFormat="1" applyFont="1" applyFill="1" applyBorder="1" applyAlignment="1" applyProtection="1">
      <alignment vertical="center" wrapText="1"/>
      <protection locked="0"/>
    </xf>
    <xf numFmtId="43" fontId="1" fillId="0" borderId="0" xfId="2" applyFont="1"/>
    <xf numFmtId="43" fontId="6" fillId="0" borderId="0" xfId="2" applyFont="1"/>
    <xf numFmtId="49" fontId="0" fillId="0" borderId="5" xfId="2" applyNumberFormat="1" applyFont="1" applyFill="1" applyBorder="1"/>
    <xf numFmtId="43" fontId="0" fillId="0" borderId="5" xfId="2" applyFont="1" applyFill="1" applyBorder="1"/>
    <xf numFmtId="43" fontId="0" fillId="0" borderId="0" xfId="2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2" borderId="1" xfId="0" applyFont="1" applyFill="1" applyBorder="1" applyAlignment="1">
      <alignment horizontal="righ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4</xdr:col>
      <xdr:colOff>2815477</xdr:colOff>
      <xdr:row>6</xdr:row>
      <xdr:rowOff>304800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6075" y="342900"/>
          <a:ext cx="2634502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"/>
  <sheetViews>
    <sheetView showGridLines="0" tabSelected="1" view="pageBreakPreview" topLeftCell="A55" zoomScale="50" zoomScaleNormal="50" zoomScaleSheetLayoutView="50" workbookViewId="0">
      <selection activeCell="A14" sqref="A14"/>
    </sheetView>
  </sheetViews>
  <sheetFormatPr baseColWidth="10" defaultRowHeight="15" x14ac:dyDescent="0.25"/>
  <cols>
    <col min="1" max="1" width="13" customWidth="1"/>
    <col min="2" max="2" width="98.85546875" customWidth="1"/>
    <col min="3" max="3" width="98.7109375" customWidth="1"/>
    <col min="4" max="4" width="58.42578125" customWidth="1"/>
    <col min="5" max="5" width="56.28515625" customWidth="1"/>
    <col min="6" max="6" width="54.7109375" customWidth="1"/>
    <col min="7" max="7" width="47.42578125" customWidth="1"/>
    <col min="8" max="8" width="53.5703125" customWidth="1"/>
    <col min="9" max="9" width="26.7109375" customWidth="1"/>
    <col min="10" max="10" width="71.5703125" customWidth="1"/>
    <col min="11" max="11" width="25.28515625" bestFit="1" customWidth="1"/>
    <col min="12" max="12" width="14.5703125" bestFit="1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34.5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2" ht="34.5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2" ht="34.5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2" ht="34.5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2" ht="35.25" x14ac:dyDescent="0.5">
      <c r="A8" s="70" t="s">
        <v>10</v>
      </c>
      <c r="B8" s="70"/>
      <c r="C8" s="70"/>
      <c r="D8" s="70"/>
      <c r="E8" s="70"/>
      <c r="F8" s="70"/>
      <c r="G8" s="70"/>
      <c r="H8" s="70"/>
      <c r="I8" s="70"/>
      <c r="J8" s="70"/>
    </row>
    <row r="9" spans="1:12" ht="35.25" x14ac:dyDescent="0.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</row>
    <row r="10" spans="1:12" ht="35.25" x14ac:dyDescent="0.5">
      <c r="A10" s="70" t="s">
        <v>40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2" ht="35.25" x14ac:dyDescent="0.5">
      <c r="A11" s="70" t="s">
        <v>0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2" ht="35.25" thickBot="1" x14ac:dyDescent="0.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2" ht="162" customHeight="1" thickBot="1" x14ac:dyDescent="0.3">
      <c r="A13" s="13" t="s">
        <v>16</v>
      </c>
      <c r="B13" s="13" t="s">
        <v>1</v>
      </c>
      <c r="C13" s="13" t="s">
        <v>2</v>
      </c>
      <c r="D13" s="14" t="s">
        <v>3</v>
      </c>
      <c r="E13" s="14" t="s">
        <v>4</v>
      </c>
      <c r="F13" s="14" t="s">
        <v>5</v>
      </c>
      <c r="G13" s="14" t="s">
        <v>21</v>
      </c>
      <c r="H13" s="14" t="s">
        <v>6</v>
      </c>
      <c r="I13" s="14" t="s">
        <v>7</v>
      </c>
      <c r="J13" s="14" t="s">
        <v>14</v>
      </c>
      <c r="L13" s="4"/>
    </row>
    <row r="14" spans="1:12" s="7" customFormat="1" ht="218.25" customHeight="1" thickBot="1" x14ac:dyDescent="0.3">
      <c r="A14" s="15">
        <v>1</v>
      </c>
      <c r="B14" s="34" t="s">
        <v>55</v>
      </c>
      <c r="C14" s="35" t="s">
        <v>56</v>
      </c>
      <c r="D14" s="36" t="s">
        <v>57</v>
      </c>
      <c r="E14" s="37">
        <v>45673</v>
      </c>
      <c r="F14" s="38">
        <v>178770</v>
      </c>
      <c r="G14" s="39">
        <v>45719</v>
      </c>
      <c r="H14" s="40">
        <v>171195</v>
      </c>
      <c r="I14" s="40"/>
      <c r="J14" s="41" t="s">
        <v>201</v>
      </c>
      <c r="K14" s="3"/>
      <c r="L14" s="6"/>
    </row>
    <row r="15" spans="1:12" ht="213.75" customHeight="1" thickBot="1" x14ac:dyDescent="0.3">
      <c r="A15" s="16">
        <v>2</v>
      </c>
      <c r="B15" s="34" t="s">
        <v>41</v>
      </c>
      <c r="C15" s="42" t="s">
        <v>72</v>
      </c>
      <c r="D15" s="43" t="s">
        <v>73</v>
      </c>
      <c r="E15" s="44">
        <v>45714</v>
      </c>
      <c r="F15" s="38">
        <v>175140.72</v>
      </c>
      <c r="G15" s="39">
        <v>45720</v>
      </c>
      <c r="H15" s="38">
        <v>175140.72</v>
      </c>
      <c r="I15" s="38"/>
      <c r="J15" s="41" t="s">
        <v>201</v>
      </c>
      <c r="K15" s="3"/>
      <c r="L15" s="4"/>
    </row>
    <row r="16" spans="1:12" ht="216.75" customHeight="1" thickBot="1" x14ac:dyDescent="0.3">
      <c r="A16" s="16">
        <v>3</v>
      </c>
      <c r="B16" s="34" t="s">
        <v>205</v>
      </c>
      <c r="C16" s="42" t="s">
        <v>66</v>
      </c>
      <c r="D16" s="43" t="s">
        <v>67</v>
      </c>
      <c r="E16" s="44">
        <v>45707</v>
      </c>
      <c r="F16" s="38">
        <v>97704</v>
      </c>
      <c r="G16" s="39">
        <v>45720</v>
      </c>
      <c r="H16" s="38">
        <v>93564</v>
      </c>
      <c r="I16" s="38"/>
      <c r="J16" s="41" t="s">
        <v>201</v>
      </c>
      <c r="K16" s="3"/>
      <c r="L16" s="4"/>
    </row>
    <row r="17" spans="1:12" ht="173.25" customHeight="1" thickBot="1" x14ac:dyDescent="0.3">
      <c r="A17" s="16">
        <v>4</v>
      </c>
      <c r="B17" s="34" t="s">
        <v>206</v>
      </c>
      <c r="C17" s="42" t="s">
        <v>58</v>
      </c>
      <c r="D17" s="43" t="s">
        <v>69</v>
      </c>
      <c r="E17" s="44">
        <v>45713</v>
      </c>
      <c r="F17" s="38">
        <v>10000</v>
      </c>
      <c r="G17" s="39">
        <v>45720</v>
      </c>
      <c r="H17" s="38">
        <v>9800</v>
      </c>
      <c r="I17" s="38"/>
      <c r="J17" s="41" t="s">
        <v>201</v>
      </c>
      <c r="K17" s="3"/>
      <c r="L17" s="4"/>
    </row>
    <row r="18" spans="1:12" s="7" customFormat="1" ht="213.75" customHeight="1" thickBot="1" x14ac:dyDescent="0.3">
      <c r="A18" s="16">
        <v>5</v>
      </c>
      <c r="B18" s="34" t="s">
        <v>98</v>
      </c>
      <c r="C18" s="35" t="s">
        <v>99</v>
      </c>
      <c r="D18" s="36" t="s">
        <v>100</v>
      </c>
      <c r="E18" s="37">
        <v>45707</v>
      </c>
      <c r="F18" s="38">
        <v>16461</v>
      </c>
      <c r="G18" s="39">
        <v>45720</v>
      </c>
      <c r="H18" s="40">
        <v>15763.5</v>
      </c>
      <c r="I18" s="40"/>
      <c r="J18" s="41" t="s">
        <v>201</v>
      </c>
      <c r="K18" s="3"/>
      <c r="L18" s="6"/>
    </row>
    <row r="19" spans="1:12" ht="188.25" customHeight="1" thickBot="1" x14ac:dyDescent="0.3">
      <c r="A19" s="16">
        <v>6</v>
      </c>
      <c r="B19" s="34" t="s">
        <v>43</v>
      </c>
      <c r="C19" s="42" t="s">
        <v>70</v>
      </c>
      <c r="D19" s="43" t="s">
        <v>71</v>
      </c>
      <c r="E19" s="44">
        <v>45706</v>
      </c>
      <c r="F19" s="38">
        <v>20600</v>
      </c>
      <c r="G19" s="39">
        <v>45720</v>
      </c>
      <c r="H19" s="38">
        <v>19727.12</v>
      </c>
      <c r="I19" s="38"/>
      <c r="J19" s="41" t="s">
        <v>201</v>
      </c>
      <c r="K19" s="3"/>
      <c r="L19" s="4"/>
    </row>
    <row r="20" spans="1:12" ht="195.75" customHeight="1" thickBot="1" x14ac:dyDescent="0.3">
      <c r="A20" s="16">
        <v>7</v>
      </c>
      <c r="B20" s="34" t="s">
        <v>44</v>
      </c>
      <c r="C20" s="35" t="s">
        <v>74</v>
      </c>
      <c r="D20" s="43" t="s">
        <v>75</v>
      </c>
      <c r="E20" s="44">
        <v>45708</v>
      </c>
      <c r="F20" s="38">
        <v>7080</v>
      </c>
      <c r="G20" s="39">
        <v>45720</v>
      </c>
      <c r="H20" s="38">
        <v>6780</v>
      </c>
      <c r="I20" s="38"/>
      <c r="J20" s="41" t="s">
        <v>201</v>
      </c>
      <c r="K20" s="3"/>
      <c r="L20" s="4"/>
    </row>
    <row r="21" spans="1:12" ht="198.75" customHeight="1" thickBot="1" x14ac:dyDescent="0.3">
      <c r="A21" s="15">
        <v>8</v>
      </c>
      <c r="B21" s="34" t="s">
        <v>207</v>
      </c>
      <c r="C21" s="42" t="s">
        <v>64</v>
      </c>
      <c r="D21" s="43" t="s">
        <v>65</v>
      </c>
      <c r="E21" s="44">
        <v>45709</v>
      </c>
      <c r="F21" s="38">
        <v>93220</v>
      </c>
      <c r="G21" s="39">
        <v>45720</v>
      </c>
      <c r="H21" s="45">
        <v>89270</v>
      </c>
      <c r="I21" s="38"/>
      <c r="J21" s="41" t="s">
        <v>201</v>
      </c>
      <c r="K21" s="3"/>
      <c r="L21" s="4"/>
    </row>
    <row r="22" spans="1:12" ht="189.75" customHeight="1" thickBot="1" x14ac:dyDescent="0.3">
      <c r="A22" s="16">
        <v>9</v>
      </c>
      <c r="B22" s="34" t="s">
        <v>37</v>
      </c>
      <c r="C22" s="42" t="s">
        <v>85</v>
      </c>
      <c r="D22" s="43" t="s">
        <v>86</v>
      </c>
      <c r="E22" s="44">
        <v>45705</v>
      </c>
      <c r="F22" s="45">
        <v>8201.57</v>
      </c>
      <c r="G22" s="46">
        <v>45722</v>
      </c>
      <c r="H22" s="45">
        <v>8201.57</v>
      </c>
      <c r="I22" s="38"/>
      <c r="J22" s="41" t="s">
        <v>201</v>
      </c>
      <c r="K22" s="3"/>
      <c r="L22" s="4"/>
    </row>
    <row r="23" spans="1:12" ht="228.75" customHeight="1" thickBot="1" x14ac:dyDescent="0.3">
      <c r="A23" s="16">
        <v>10</v>
      </c>
      <c r="B23" s="34" t="s">
        <v>87</v>
      </c>
      <c r="C23" s="42" t="s">
        <v>88</v>
      </c>
      <c r="D23" s="43" t="s">
        <v>89</v>
      </c>
      <c r="E23" s="44">
        <v>45707</v>
      </c>
      <c r="F23" s="45">
        <v>14750</v>
      </c>
      <c r="G23" s="46">
        <v>45722</v>
      </c>
      <c r="H23" s="45">
        <v>14125</v>
      </c>
      <c r="I23" s="38"/>
      <c r="J23" s="41" t="s">
        <v>201</v>
      </c>
      <c r="K23" s="3"/>
      <c r="L23" s="4"/>
    </row>
    <row r="24" spans="1:12" s="7" customFormat="1" ht="192.75" customHeight="1" thickBot="1" x14ac:dyDescent="0.3">
      <c r="A24" s="15">
        <v>11</v>
      </c>
      <c r="B24" s="34" t="s">
        <v>46</v>
      </c>
      <c r="C24" s="35" t="s">
        <v>83</v>
      </c>
      <c r="D24" s="36" t="s">
        <v>84</v>
      </c>
      <c r="E24" s="37">
        <v>45712</v>
      </c>
      <c r="F24" s="47">
        <v>169554.2</v>
      </c>
      <c r="G24" s="46">
        <v>45722</v>
      </c>
      <c r="H24" s="47">
        <v>162369.70000000001</v>
      </c>
      <c r="I24" s="40"/>
      <c r="J24" s="41" t="s">
        <v>201</v>
      </c>
      <c r="K24" s="3"/>
      <c r="L24" s="6"/>
    </row>
    <row r="25" spans="1:12" s="7" customFormat="1" ht="215.25" customHeight="1" thickBot="1" x14ac:dyDescent="0.3">
      <c r="A25" s="15">
        <v>12</v>
      </c>
      <c r="B25" s="34" t="s">
        <v>91</v>
      </c>
      <c r="C25" s="35" t="s">
        <v>92</v>
      </c>
      <c r="D25" s="36" t="s">
        <v>93</v>
      </c>
      <c r="E25" s="37">
        <v>45714</v>
      </c>
      <c r="F25" s="47">
        <v>7676.49</v>
      </c>
      <c r="G25" s="39">
        <v>45722</v>
      </c>
      <c r="H25" s="47">
        <v>7351.22</v>
      </c>
      <c r="I25" s="40"/>
      <c r="J25" s="41" t="s">
        <v>201</v>
      </c>
      <c r="K25" s="3"/>
      <c r="L25" s="6"/>
    </row>
    <row r="26" spans="1:12" s="7" customFormat="1" ht="212.25" customHeight="1" thickBot="1" x14ac:dyDescent="0.3">
      <c r="A26" s="16">
        <v>13</v>
      </c>
      <c r="B26" s="34" t="s">
        <v>35</v>
      </c>
      <c r="C26" s="35" t="s">
        <v>82</v>
      </c>
      <c r="D26" s="36" t="s">
        <v>208</v>
      </c>
      <c r="E26" s="37" t="s">
        <v>209</v>
      </c>
      <c r="F26" s="47">
        <v>15660</v>
      </c>
      <c r="G26" s="39">
        <v>45722</v>
      </c>
      <c r="H26" s="47">
        <v>15660</v>
      </c>
      <c r="I26" s="40"/>
      <c r="J26" s="41" t="s">
        <v>201</v>
      </c>
      <c r="K26" s="3"/>
      <c r="L26" s="6"/>
    </row>
    <row r="27" spans="1:12" s="7" customFormat="1" ht="212.25" customHeight="1" thickBot="1" x14ac:dyDescent="0.3">
      <c r="A27" s="16">
        <v>14</v>
      </c>
      <c r="B27" s="34" t="s">
        <v>47</v>
      </c>
      <c r="C27" s="35" t="s">
        <v>80</v>
      </c>
      <c r="D27" s="36" t="s">
        <v>81</v>
      </c>
      <c r="E27" s="37">
        <v>45714</v>
      </c>
      <c r="F27" s="47">
        <v>54914.25</v>
      </c>
      <c r="G27" s="39">
        <v>45722</v>
      </c>
      <c r="H27" s="47">
        <v>52587.38</v>
      </c>
      <c r="I27" s="40"/>
      <c r="J27" s="41" t="s">
        <v>201</v>
      </c>
      <c r="K27" s="3"/>
      <c r="L27" s="6"/>
    </row>
    <row r="28" spans="1:12" s="7" customFormat="1" ht="222.75" customHeight="1" thickBot="1" x14ac:dyDescent="0.3">
      <c r="A28" s="15">
        <v>15</v>
      </c>
      <c r="B28" s="34" t="s">
        <v>48</v>
      </c>
      <c r="C28" s="35" t="s">
        <v>78</v>
      </c>
      <c r="D28" s="36" t="s">
        <v>79</v>
      </c>
      <c r="E28" s="37">
        <v>45713</v>
      </c>
      <c r="F28" s="47">
        <v>125000</v>
      </c>
      <c r="G28" s="39">
        <v>45722</v>
      </c>
      <c r="H28" s="47">
        <v>119703.4</v>
      </c>
      <c r="I28" s="40"/>
      <c r="J28" s="41" t="s">
        <v>201</v>
      </c>
      <c r="K28" s="3"/>
      <c r="L28" s="6"/>
    </row>
    <row r="29" spans="1:12" s="7" customFormat="1" ht="171.75" customHeight="1" thickBot="1" x14ac:dyDescent="0.3">
      <c r="A29" s="16">
        <v>16</v>
      </c>
      <c r="B29" s="34" t="s">
        <v>49</v>
      </c>
      <c r="C29" s="35" t="s">
        <v>76</v>
      </c>
      <c r="D29" s="36" t="s">
        <v>77</v>
      </c>
      <c r="E29" s="37">
        <v>45712</v>
      </c>
      <c r="F29" s="47">
        <v>18880</v>
      </c>
      <c r="G29" s="39">
        <v>45722</v>
      </c>
      <c r="H29" s="47">
        <v>18080</v>
      </c>
      <c r="I29" s="40"/>
      <c r="J29" s="41" t="s">
        <v>201</v>
      </c>
      <c r="K29" s="3"/>
      <c r="L29" s="6"/>
    </row>
    <row r="30" spans="1:12" s="7" customFormat="1" ht="200.25" customHeight="1" thickBot="1" x14ac:dyDescent="0.3">
      <c r="A30" s="16">
        <v>17</v>
      </c>
      <c r="B30" s="34" t="s">
        <v>34</v>
      </c>
      <c r="C30" s="35" t="s">
        <v>62</v>
      </c>
      <c r="D30" s="36" t="s">
        <v>63</v>
      </c>
      <c r="E30" s="37">
        <v>45712</v>
      </c>
      <c r="F30" s="47">
        <v>5310</v>
      </c>
      <c r="G30" s="39">
        <v>45727</v>
      </c>
      <c r="H30" s="47">
        <v>5085</v>
      </c>
      <c r="I30" s="40"/>
      <c r="J30" s="41" t="s">
        <v>201</v>
      </c>
      <c r="K30" s="3"/>
      <c r="L30" s="6"/>
    </row>
    <row r="31" spans="1:12" s="7" customFormat="1" ht="213.75" customHeight="1" thickBot="1" x14ac:dyDescent="0.3">
      <c r="A31" s="16">
        <v>18</v>
      </c>
      <c r="B31" s="34" t="s">
        <v>37</v>
      </c>
      <c r="C31" s="35" t="s">
        <v>96</v>
      </c>
      <c r="D31" s="36" t="s">
        <v>97</v>
      </c>
      <c r="E31" s="37">
        <v>45716</v>
      </c>
      <c r="F31" s="47">
        <v>12858.79</v>
      </c>
      <c r="G31" s="39">
        <v>45727</v>
      </c>
      <c r="H31" s="47">
        <v>12858.79</v>
      </c>
      <c r="I31" s="40"/>
      <c r="J31" s="41" t="s">
        <v>201</v>
      </c>
      <c r="K31" s="3"/>
      <c r="L31" s="6"/>
    </row>
    <row r="32" spans="1:12" s="7" customFormat="1" ht="188.25" customHeight="1" thickBot="1" x14ac:dyDescent="0.3">
      <c r="A32" s="16">
        <v>19</v>
      </c>
      <c r="B32" s="34" t="s">
        <v>50</v>
      </c>
      <c r="C32" s="35" t="s">
        <v>58</v>
      </c>
      <c r="D32" s="36" t="s">
        <v>59</v>
      </c>
      <c r="E32" s="37">
        <v>45702</v>
      </c>
      <c r="F32" s="47">
        <v>118000</v>
      </c>
      <c r="G32" s="39">
        <v>45727</v>
      </c>
      <c r="H32" s="47">
        <v>90000</v>
      </c>
      <c r="I32" s="40"/>
      <c r="J32" s="41" t="s">
        <v>201</v>
      </c>
      <c r="K32" s="3"/>
      <c r="L32" s="6"/>
    </row>
    <row r="33" spans="1:12" s="7" customFormat="1" ht="189.75" customHeight="1" thickBot="1" x14ac:dyDescent="0.3">
      <c r="A33" s="15">
        <v>20</v>
      </c>
      <c r="B33" s="34" t="s">
        <v>38</v>
      </c>
      <c r="C33" s="35" t="s">
        <v>60</v>
      </c>
      <c r="D33" s="36" t="s">
        <v>61</v>
      </c>
      <c r="E33" s="37">
        <v>45719</v>
      </c>
      <c r="F33" s="47">
        <v>70800</v>
      </c>
      <c r="G33" s="39">
        <v>45727</v>
      </c>
      <c r="H33" s="47">
        <v>67800</v>
      </c>
      <c r="I33" s="40"/>
      <c r="J33" s="41" t="s">
        <v>201</v>
      </c>
      <c r="K33" s="3"/>
      <c r="L33" s="6"/>
    </row>
    <row r="34" spans="1:12" s="7" customFormat="1" ht="197.25" customHeight="1" thickBot="1" x14ac:dyDescent="0.3">
      <c r="A34" s="16">
        <v>21</v>
      </c>
      <c r="B34" s="34" t="s">
        <v>36</v>
      </c>
      <c r="C34" s="35" t="s">
        <v>94</v>
      </c>
      <c r="D34" s="36" t="s">
        <v>95</v>
      </c>
      <c r="E34" s="37">
        <v>45698</v>
      </c>
      <c r="F34" s="47">
        <v>9790.6</v>
      </c>
      <c r="G34" s="39">
        <v>45727</v>
      </c>
      <c r="H34" s="47">
        <v>9790.6</v>
      </c>
      <c r="I34" s="40"/>
      <c r="J34" s="41" t="s">
        <v>201</v>
      </c>
      <c r="K34" s="3"/>
      <c r="L34" s="6"/>
    </row>
    <row r="35" spans="1:12" s="7" customFormat="1" ht="177.75" customHeight="1" thickBot="1" x14ac:dyDescent="0.3">
      <c r="A35" s="16">
        <v>22</v>
      </c>
      <c r="B35" s="34" t="s">
        <v>24</v>
      </c>
      <c r="C35" s="35" t="s">
        <v>51</v>
      </c>
      <c r="D35" s="36" t="s">
        <v>52</v>
      </c>
      <c r="E35" s="37">
        <v>45748</v>
      </c>
      <c r="F35" s="47">
        <v>4432419.57</v>
      </c>
      <c r="G35" s="39">
        <v>45733</v>
      </c>
      <c r="H35" s="47">
        <v>4432419.57</v>
      </c>
      <c r="I35" s="40"/>
      <c r="J35" s="41" t="s">
        <v>201</v>
      </c>
      <c r="K35" s="3"/>
      <c r="L35" s="6"/>
    </row>
    <row r="36" spans="1:12" s="7" customFormat="1" ht="179.25" customHeight="1" thickBot="1" x14ac:dyDescent="0.3">
      <c r="A36" s="16">
        <v>23</v>
      </c>
      <c r="B36" s="34" t="s">
        <v>39</v>
      </c>
      <c r="C36" s="35" t="s">
        <v>53</v>
      </c>
      <c r="D36" s="36" t="s">
        <v>54</v>
      </c>
      <c r="E36" s="37">
        <v>45712</v>
      </c>
      <c r="F36" s="47">
        <v>439762.4</v>
      </c>
      <c r="G36" s="39">
        <v>45733</v>
      </c>
      <c r="H36" s="47">
        <v>421128.4</v>
      </c>
      <c r="I36" s="40"/>
      <c r="J36" s="41" t="s">
        <v>201</v>
      </c>
      <c r="K36" s="3"/>
      <c r="L36" s="6"/>
    </row>
    <row r="37" spans="1:12" s="7" customFormat="1" ht="194.25" customHeight="1" thickBot="1" x14ac:dyDescent="0.3">
      <c r="A37" s="16">
        <v>24</v>
      </c>
      <c r="B37" s="34" t="s">
        <v>102</v>
      </c>
      <c r="C37" s="35" t="s">
        <v>58</v>
      </c>
      <c r="D37" s="36" t="s">
        <v>121</v>
      </c>
      <c r="E37" s="37">
        <v>45729</v>
      </c>
      <c r="F37" s="47">
        <v>4500</v>
      </c>
      <c r="G37" s="39">
        <v>45734</v>
      </c>
      <c r="H37" s="47">
        <v>4050</v>
      </c>
      <c r="I37" s="40"/>
      <c r="J37" s="41" t="s">
        <v>201</v>
      </c>
      <c r="K37" s="3"/>
      <c r="L37" s="6"/>
    </row>
    <row r="38" spans="1:12" s="7" customFormat="1" ht="195.75" customHeight="1" thickBot="1" x14ac:dyDescent="0.3">
      <c r="A38" s="16">
        <v>25</v>
      </c>
      <c r="B38" s="34" t="s">
        <v>103</v>
      </c>
      <c r="C38" s="35" t="s">
        <v>94</v>
      </c>
      <c r="D38" s="36" t="s">
        <v>130</v>
      </c>
      <c r="E38" s="37">
        <v>45720</v>
      </c>
      <c r="F38" s="47">
        <v>6562.03</v>
      </c>
      <c r="G38" s="39">
        <v>45734</v>
      </c>
      <c r="H38" s="47">
        <v>6562.03</v>
      </c>
      <c r="I38" s="40"/>
      <c r="J38" s="41" t="s">
        <v>201</v>
      </c>
      <c r="K38" s="3"/>
      <c r="L38" s="6"/>
    </row>
    <row r="39" spans="1:12" s="7" customFormat="1" ht="216.75" customHeight="1" thickBot="1" x14ac:dyDescent="0.3">
      <c r="A39" s="16">
        <v>26</v>
      </c>
      <c r="B39" s="34" t="s">
        <v>105</v>
      </c>
      <c r="C39" s="35" t="s">
        <v>107</v>
      </c>
      <c r="D39" s="36" t="s">
        <v>134</v>
      </c>
      <c r="E39" s="37">
        <v>45715</v>
      </c>
      <c r="F39" s="47">
        <v>248951.21</v>
      </c>
      <c r="G39" s="39">
        <v>45734</v>
      </c>
      <c r="H39" s="47">
        <v>248951.21</v>
      </c>
      <c r="I39" s="40"/>
      <c r="J39" s="41" t="s">
        <v>201</v>
      </c>
      <c r="K39" s="3"/>
      <c r="L39" s="6"/>
    </row>
    <row r="40" spans="1:12" s="7" customFormat="1" ht="186.75" customHeight="1" thickBot="1" x14ac:dyDescent="0.3">
      <c r="A40" s="15">
        <v>27</v>
      </c>
      <c r="B40" s="34" t="s">
        <v>104</v>
      </c>
      <c r="C40" s="35" t="s">
        <v>108</v>
      </c>
      <c r="D40" s="36" t="s">
        <v>133</v>
      </c>
      <c r="E40" s="37">
        <v>45715</v>
      </c>
      <c r="F40" s="47">
        <v>208966.64</v>
      </c>
      <c r="G40" s="39">
        <v>45734</v>
      </c>
      <c r="H40" s="47">
        <v>208966.64</v>
      </c>
      <c r="I40" s="40"/>
      <c r="J40" s="41" t="s">
        <v>201</v>
      </c>
      <c r="K40" s="3"/>
      <c r="L40" s="6"/>
    </row>
    <row r="41" spans="1:12" s="7" customFormat="1" ht="191.25" customHeight="1" thickBot="1" x14ac:dyDescent="0.3">
      <c r="A41" s="17">
        <v>28</v>
      </c>
      <c r="B41" s="34" t="s">
        <v>106</v>
      </c>
      <c r="C41" s="35" t="s">
        <v>131</v>
      </c>
      <c r="D41" s="36" t="s">
        <v>132</v>
      </c>
      <c r="E41" s="37">
        <v>45715</v>
      </c>
      <c r="F41" s="40">
        <v>16341.87</v>
      </c>
      <c r="G41" s="39">
        <v>45734</v>
      </c>
      <c r="H41" s="40">
        <v>16341.87</v>
      </c>
      <c r="I41" s="47"/>
      <c r="J41" s="41" t="s">
        <v>201</v>
      </c>
      <c r="K41" s="3"/>
      <c r="L41" s="6"/>
    </row>
    <row r="42" spans="1:12" s="7" customFormat="1" ht="237" customHeight="1" thickBot="1" x14ac:dyDescent="0.3">
      <c r="A42" s="16">
        <v>29</v>
      </c>
      <c r="B42" s="34" t="s">
        <v>109</v>
      </c>
      <c r="C42" s="35" t="s">
        <v>125</v>
      </c>
      <c r="D42" s="36" t="s">
        <v>126</v>
      </c>
      <c r="E42" s="37">
        <v>45720</v>
      </c>
      <c r="F42" s="47">
        <v>101244</v>
      </c>
      <c r="G42" s="39">
        <v>45734</v>
      </c>
      <c r="H42" s="47">
        <v>101244</v>
      </c>
      <c r="I42" s="40"/>
      <c r="J42" s="41" t="s">
        <v>201</v>
      </c>
      <c r="K42" s="3"/>
      <c r="L42" s="6"/>
    </row>
    <row r="43" spans="1:12" s="7" customFormat="1" ht="186.75" customHeight="1" thickBot="1" x14ac:dyDescent="0.3">
      <c r="A43" s="16">
        <v>30</v>
      </c>
      <c r="B43" s="34" t="s">
        <v>110</v>
      </c>
      <c r="C43" s="35" t="s">
        <v>119</v>
      </c>
      <c r="D43" s="36" t="s">
        <v>120</v>
      </c>
      <c r="E43" s="37">
        <v>45719</v>
      </c>
      <c r="F43" s="47">
        <v>61065</v>
      </c>
      <c r="G43" s="39">
        <v>45734</v>
      </c>
      <c r="H43" s="47">
        <v>58477.5</v>
      </c>
      <c r="I43" s="40"/>
      <c r="J43" s="41" t="s">
        <v>201</v>
      </c>
      <c r="K43" s="3"/>
      <c r="L43" s="6"/>
    </row>
    <row r="44" spans="1:12" s="7" customFormat="1" ht="186.75" customHeight="1" thickBot="1" x14ac:dyDescent="0.3">
      <c r="A44" s="16">
        <v>31</v>
      </c>
      <c r="B44" s="34" t="s">
        <v>111</v>
      </c>
      <c r="C44" s="35" t="s">
        <v>53</v>
      </c>
      <c r="D44" s="36" t="s">
        <v>124</v>
      </c>
      <c r="E44" s="37">
        <v>45720</v>
      </c>
      <c r="F44" s="47">
        <v>22066</v>
      </c>
      <c r="G44" s="39">
        <v>45734</v>
      </c>
      <c r="H44" s="47">
        <v>22066</v>
      </c>
      <c r="I44" s="40"/>
      <c r="J44" s="41" t="s">
        <v>201</v>
      </c>
      <c r="K44" s="3"/>
      <c r="L44" s="6"/>
    </row>
    <row r="45" spans="1:12" s="7" customFormat="1" ht="180.75" customHeight="1" thickBot="1" x14ac:dyDescent="0.3">
      <c r="A45" s="16">
        <v>32</v>
      </c>
      <c r="B45" s="34" t="s">
        <v>111</v>
      </c>
      <c r="C45" s="35" t="s">
        <v>127</v>
      </c>
      <c r="D45" s="36" t="s">
        <v>128</v>
      </c>
      <c r="E45" s="37" t="s">
        <v>129</v>
      </c>
      <c r="F45" s="47">
        <v>142957</v>
      </c>
      <c r="G45" s="39">
        <v>45734</v>
      </c>
      <c r="H45" s="47">
        <v>142957</v>
      </c>
      <c r="I45" s="40"/>
      <c r="J45" s="41" t="s">
        <v>201</v>
      </c>
      <c r="K45" s="3"/>
      <c r="L45" s="6"/>
    </row>
    <row r="46" spans="1:12" s="7" customFormat="1" ht="195.75" customHeight="1" thickBot="1" x14ac:dyDescent="0.3">
      <c r="A46" s="16">
        <v>33</v>
      </c>
      <c r="B46" s="48" t="s">
        <v>112</v>
      </c>
      <c r="C46" s="49" t="s">
        <v>122</v>
      </c>
      <c r="D46" s="50" t="s">
        <v>123</v>
      </c>
      <c r="E46" s="51">
        <v>45721</v>
      </c>
      <c r="F46" s="47">
        <v>5400.27</v>
      </c>
      <c r="G46" s="39">
        <v>45734</v>
      </c>
      <c r="H46" s="47">
        <v>5171.45</v>
      </c>
      <c r="I46" s="47"/>
      <c r="J46" s="41" t="s">
        <v>201</v>
      </c>
      <c r="K46" s="27"/>
      <c r="L46" s="6"/>
    </row>
    <row r="47" spans="1:12" s="7" customFormat="1" ht="185.25" customHeight="1" thickBot="1" x14ac:dyDescent="0.3">
      <c r="A47" s="16">
        <v>34</v>
      </c>
      <c r="B47" s="48" t="s">
        <v>113</v>
      </c>
      <c r="C47" s="49" t="s">
        <v>115</v>
      </c>
      <c r="D47" s="50" t="s">
        <v>116</v>
      </c>
      <c r="E47" s="51">
        <v>45706</v>
      </c>
      <c r="F47" s="47">
        <v>52310</v>
      </c>
      <c r="G47" s="39">
        <v>45734</v>
      </c>
      <c r="H47" s="47">
        <v>49694.5</v>
      </c>
      <c r="I47" s="47"/>
      <c r="J47" s="41" t="s">
        <v>201</v>
      </c>
      <c r="K47" s="27"/>
      <c r="L47" s="6"/>
    </row>
    <row r="48" spans="1:12" s="7" customFormat="1" ht="222.75" customHeight="1" thickBot="1" x14ac:dyDescent="0.3">
      <c r="A48" s="16">
        <v>35</v>
      </c>
      <c r="B48" s="48" t="s">
        <v>117</v>
      </c>
      <c r="C48" s="49" t="s">
        <v>94</v>
      </c>
      <c r="D48" s="50" t="s">
        <v>118</v>
      </c>
      <c r="E48" s="51">
        <v>45726</v>
      </c>
      <c r="F48" s="47">
        <v>97457.52</v>
      </c>
      <c r="G48" s="39">
        <v>45740</v>
      </c>
      <c r="H48" s="47">
        <v>93327.97</v>
      </c>
      <c r="I48" s="47"/>
      <c r="J48" s="41" t="s">
        <v>201</v>
      </c>
      <c r="K48" s="27"/>
      <c r="L48" s="6"/>
    </row>
    <row r="49" spans="1:12" s="7" customFormat="1" ht="194.25" customHeight="1" thickBot="1" x14ac:dyDescent="0.3">
      <c r="A49" s="16">
        <v>36</v>
      </c>
      <c r="B49" s="48" t="s">
        <v>135</v>
      </c>
      <c r="C49" s="49" t="s">
        <v>58</v>
      </c>
      <c r="D49" s="50" t="s">
        <v>136</v>
      </c>
      <c r="E49" s="51">
        <v>45740</v>
      </c>
      <c r="F49" s="47">
        <v>50000</v>
      </c>
      <c r="G49" s="39">
        <v>45736</v>
      </c>
      <c r="H49" s="47">
        <v>45000</v>
      </c>
      <c r="I49" s="47"/>
      <c r="J49" s="41" t="s">
        <v>201</v>
      </c>
      <c r="K49" s="27"/>
      <c r="L49" s="6"/>
    </row>
    <row r="50" spans="1:12" s="7" customFormat="1" ht="194.25" customHeight="1" thickBot="1" x14ac:dyDescent="0.3">
      <c r="A50" s="16">
        <v>37</v>
      </c>
      <c r="B50" s="48" t="s">
        <v>138</v>
      </c>
      <c r="C50" s="49" t="s">
        <v>162</v>
      </c>
      <c r="D50" s="50" t="s">
        <v>163</v>
      </c>
      <c r="E50" s="51">
        <v>45726</v>
      </c>
      <c r="F50" s="47">
        <v>79650</v>
      </c>
      <c r="G50" s="39">
        <v>45736</v>
      </c>
      <c r="H50" s="47">
        <v>76275</v>
      </c>
      <c r="I50" s="47"/>
      <c r="J50" s="41" t="s">
        <v>201</v>
      </c>
      <c r="K50" s="27"/>
      <c r="L50" s="6"/>
    </row>
    <row r="51" spans="1:12" s="7" customFormat="1" ht="194.25" customHeight="1" thickBot="1" x14ac:dyDescent="0.3">
      <c r="A51" s="16">
        <v>38</v>
      </c>
      <c r="B51" s="48" t="s">
        <v>139</v>
      </c>
      <c r="C51" s="49" t="s">
        <v>155</v>
      </c>
      <c r="D51" s="50" t="s">
        <v>156</v>
      </c>
      <c r="E51" s="51">
        <v>45716</v>
      </c>
      <c r="F51" s="47">
        <v>350525.38</v>
      </c>
      <c r="G51" s="39">
        <v>45736</v>
      </c>
      <c r="H51" s="47">
        <v>350525.38</v>
      </c>
      <c r="I51" s="47"/>
      <c r="J51" s="41" t="s">
        <v>201</v>
      </c>
      <c r="K51" s="27"/>
      <c r="L51" s="6"/>
    </row>
    <row r="52" spans="1:12" s="7" customFormat="1" ht="194.25" customHeight="1" thickBot="1" x14ac:dyDescent="0.3">
      <c r="A52" s="16">
        <v>39</v>
      </c>
      <c r="B52" s="48" t="s">
        <v>140</v>
      </c>
      <c r="C52" s="49" t="s">
        <v>173</v>
      </c>
      <c r="D52" s="50" t="s">
        <v>174</v>
      </c>
      <c r="E52" s="51">
        <v>45727</v>
      </c>
      <c r="F52" s="47">
        <v>37980</v>
      </c>
      <c r="G52" s="39">
        <v>45736</v>
      </c>
      <c r="H52" s="47">
        <v>36168</v>
      </c>
      <c r="I52" s="47"/>
      <c r="J52" s="41" t="s">
        <v>201</v>
      </c>
      <c r="K52" s="27"/>
      <c r="L52" s="6"/>
    </row>
    <row r="53" spans="1:12" s="7" customFormat="1" ht="194.25" customHeight="1" thickBot="1" x14ac:dyDescent="0.3">
      <c r="A53" s="16">
        <v>40</v>
      </c>
      <c r="B53" s="48" t="s">
        <v>141</v>
      </c>
      <c r="C53" s="49" t="s">
        <v>157</v>
      </c>
      <c r="D53" s="50" t="s">
        <v>158</v>
      </c>
      <c r="E53" s="51">
        <v>45720</v>
      </c>
      <c r="F53" s="47">
        <v>56236.54</v>
      </c>
      <c r="G53" s="39">
        <v>45736</v>
      </c>
      <c r="H53" s="47">
        <v>56236.54</v>
      </c>
      <c r="I53" s="47"/>
      <c r="J53" s="41" t="s">
        <v>201</v>
      </c>
      <c r="K53" s="27"/>
      <c r="L53" s="6"/>
    </row>
    <row r="54" spans="1:12" s="7" customFormat="1" ht="194.25" customHeight="1" thickBot="1" x14ac:dyDescent="0.3">
      <c r="A54" s="16">
        <v>41</v>
      </c>
      <c r="B54" s="48" t="s">
        <v>142</v>
      </c>
      <c r="C54" s="49" t="s">
        <v>162</v>
      </c>
      <c r="D54" s="50" t="s">
        <v>171</v>
      </c>
      <c r="E54" s="51">
        <v>45727</v>
      </c>
      <c r="F54" s="47">
        <v>247800</v>
      </c>
      <c r="G54" s="39">
        <v>45736</v>
      </c>
      <c r="H54" s="47">
        <v>237300</v>
      </c>
      <c r="I54" s="47"/>
      <c r="J54" s="41" t="s">
        <v>201</v>
      </c>
      <c r="K54" s="27"/>
      <c r="L54" s="6"/>
    </row>
    <row r="55" spans="1:12" s="7" customFormat="1" ht="194.25" customHeight="1" thickBot="1" x14ac:dyDescent="0.3">
      <c r="A55" s="16">
        <v>42</v>
      </c>
      <c r="B55" s="48" t="s">
        <v>159</v>
      </c>
      <c r="C55" s="49" t="s">
        <v>160</v>
      </c>
      <c r="D55" s="50" t="s">
        <v>161</v>
      </c>
      <c r="E55" s="51">
        <v>45563</v>
      </c>
      <c r="F55" s="47">
        <v>107595</v>
      </c>
      <c r="G55" s="39">
        <v>45737</v>
      </c>
      <c r="H55" s="47">
        <v>102215.25</v>
      </c>
      <c r="I55" s="47"/>
      <c r="J55" s="41" t="s">
        <v>201</v>
      </c>
      <c r="K55" s="27"/>
      <c r="L55" s="6"/>
    </row>
    <row r="56" spans="1:12" s="7" customFormat="1" ht="174.75" customHeight="1" thickBot="1" x14ac:dyDescent="0.3">
      <c r="A56" s="16">
        <v>43</v>
      </c>
      <c r="B56" s="48" t="s">
        <v>149</v>
      </c>
      <c r="C56" s="49" t="s">
        <v>150</v>
      </c>
      <c r="D56" s="50" t="s">
        <v>151</v>
      </c>
      <c r="E56" s="51">
        <v>45719</v>
      </c>
      <c r="F56" s="47">
        <v>70000</v>
      </c>
      <c r="G56" s="39">
        <v>45733</v>
      </c>
      <c r="H56" s="47">
        <v>70000</v>
      </c>
      <c r="I56" s="47"/>
      <c r="J56" s="41" t="s">
        <v>201</v>
      </c>
      <c r="K56" s="27"/>
      <c r="L56" s="6"/>
    </row>
    <row r="57" spans="1:12" s="7" customFormat="1" ht="177.75" customHeight="1" thickBot="1" x14ac:dyDescent="0.3">
      <c r="A57" s="16">
        <v>44</v>
      </c>
      <c r="B57" s="48" t="s">
        <v>144</v>
      </c>
      <c r="C57" s="49" t="s">
        <v>145</v>
      </c>
      <c r="D57" s="50" t="s">
        <v>172</v>
      </c>
      <c r="E57" s="51">
        <v>45734</v>
      </c>
      <c r="F57" s="47">
        <v>50000</v>
      </c>
      <c r="G57" s="39">
        <v>45740</v>
      </c>
      <c r="H57" s="47">
        <v>50000</v>
      </c>
      <c r="I57" s="47"/>
      <c r="J57" s="41" t="s">
        <v>201</v>
      </c>
      <c r="K57" s="27"/>
      <c r="L57" s="6"/>
    </row>
    <row r="58" spans="1:12" s="7" customFormat="1" ht="182.25" customHeight="1" thickBot="1" x14ac:dyDescent="0.3">
      <c r="A58" s="16">
        <v>45</v>
      </c>
      <c r="B58" s="48" t="s">
        <v>111</v>
      </c>
      <c r="C58" s="49" t="s">
        <v>127</v>
      </c>
      <c r="D58" s="50" t="s">
        <v>166</v>
      </c>
      <c r="E58" s="51">
        <v>45726</v>
      </c>
      <c r="F58" s="47">
        <v>13452</v>
      </c>
      <c r="G58" s="39">
        <v>45740</v>
      </c>
      <c r="H58" s="47">
        <v>13452</v>
      </c>
      <c r="I58" s="47"/>
      <c r="J58" s="41" t="s">
        <v>201</v>
      </c>
      <c r="K58" s="27"/>
      <c r="L58" s="6"/>
    </row>
    <row r="59" spans="1:12" s="7" customFormat="1" ht="176.25" customHeight="1" thickBot="1" x14ac:dyDescent="0.3">
      <c r="A59" s="16">
        <v>46</v>
      </c>
      <c r="B59" s="48" t="s">
        <v>153</v>
      </c>
      <c r="C59" s="49" t="s">
        <v>167</v>
      </c>
      <c r="D59" s="50" t="s">
        <v>168</v>
      </c>
      <c r="E59" s="51">
        <v>45727</v>
      </c>
      <c r="F59" s="47">
        <v>247800</v>
      </c>
      <c r="G59" s="39">
        <v>45740</v>
      </c>
      <c r="H59" s="47">
        <v>237300</v>
      </c>
      <c r="I59" s="47"/>
      <c r="J59" s="41" t="s">
        <v>201</v>
      </c>
      <c r="K59" s="27"/>
      <c r="L59" s="6"/>
    </row>
    <row r="60" spans="1:12" s="7" customFormat="1" ht="158.25" customHeight="1" thickBot="1" x14ac:dyDescent="0.3">
      <c r="A60" s="16">
        <v>47</v>
      </c>
      <c r="B60" s="48" t="s">
        <v>140</v>
      </c>
      <c r="C60" s="49" t="s">
        <v>164</v>
      </c>
      <c r="D60" s="50" t="s">
        <v>165</v>
      </c>
      <c r="E60" s="51">
        <v>45727</v>
      </c>
      <c r="F60" s="47">
        <v>112926</v>
      </c>
      <c r="G60" s="39">
        <v>45740</v>
      </c>
      <c r="H60" s="47">
        <v>108141</v>
      </c>
      <c r="I60" s="47"/>
      <c r="J60" s="41" t="s">
        <v>201</v>
      </c>
      <c r="K60" s="27"/>
      <c r="L60" s="6"/>
    </row>
    <row r="61" spans="1:12" s="7" customFormat="1" ht="210.75" customHeight="1" thickBot="1" x14ac:dyDescent="0.3">
      <c r="A61" s="16">
        <v>48</v>
      </c>
      <c r="B61" s="48" t="s">
        <v>154</v>
      </c>
      <c r="C61" s="49" t="s">
        <v>169</v>
      </c>
      <c r="D61" s="50" t="s">
        <v>170</v>
      </c>
      <c r="E61" s="51">
        <v>45728</v>
      </c>
      <c r="F61" s="47">
        <v>146556</v>
      </c>
      <c r="G61" s="39">
        <v>45741</v>
      </c>
      <c r="H61" s="47">
        <v>111780</v>
      </c>
      <c r="I61" s="47"/>
      <c r="J61" s="41" t="s">
        <v>201</v>
      </c>
      <c r="K61" s="27"/>
      <c r="L61" s="6"/>
    </row>
    <row r="62" spans="1:12" s="7" customFormat="1" ht="252.75" customHeight="1" thickBot="1" x14ac:dyDescent="0.3">
      <c r="A62" s="16">
        <v>49</v>
      </c>
      <c r="B62" s="48" t="s">
        <v>175</v>
      </c>
      <c r="C62" s="49" t="s">
        <v>182</v>
      </c>
      <c r="D62" s="50" t="s">
        <v>186</v>
      </c>
      <c r="E62" s="51" t="s">
        <v>188</v>
      </c>
      <c r="F62" s="47">
        <v>74900.5</v>
      </c>
      <c r="G62" s="39">
        <v>45743</v>
      </c>
      <c r="H62" s="47">
        <v>71726.75</v>
      </c>
      <c r="I62" s="47"/>
      <c r="J62" s="41" t="s">
        <v>201</v>
      </c>
      <c r="K62" s="27"/>
      <c r="L62" s="6"/>
    </row>
    <row r="63" spans="1:12" s="7" customFormat="1" ht="192.75" customHeight="1" thickBot="1" x14ac:dyDescent="0.3">
      <c r="A63" s="16">
        <v>50</v>
      </c>
      <c r="B63" s="48" t="s">
        <v>176</v>
      </c>
      <c r="C63" s="49" t="s">
        <v>184</v>
      </c>
      <c r="D63" s="50" t="s">
        <v>191</v>
      </c>
      <c r="E63" s="51">
        <v>45727</v>
      </c>
      <c r="F63" s="47">
        <v>40536.300000000003</v>
      </c>
      <c r="G63" s="39">
        <v>45743</v>
      </c>
      <c r="H63" s="47">
        <v>36963.61</v>
      </c>
      <c r="I63" s="47"/>
      <c r="J63" s="41" t="s">
        <v>201</v>
      </c>
      <c r="K63" s="27"/>
      <c r="L63" s="6"/>
    </row>
    <row r="64" spans="1:12" s="7" customFormat="1" ht="192.75" customHeight="1" thickBot="1" x14ac:dyDescent="0.3">
      <c r="A64" s="16">
        <v>51</v>
      </c>
      <c r="B64" s="48" t="s">
        <v>36</v>
      </c>
      <c r="C64" s="49" t="s">
        <v>94</v>
      </c>
      <c r="D64" s="50" t="s">
        <v>196</v>
      </c>
      <c r="E64" s="51">
        <v>45726</v>
      </c>
      <c r="F64" s="47">
        <v>24919.52</v>
      </c>
      <c r="G64" s="39">
        <v>45743</v>
      </c>
      <c r="H64" s="47">
        <v>24919.54</v>
      </c>
      <c r="I64" s="47"/>
      <c r="J64" s="41" t="s">
        <v>201</v>
      </c>
      <c r="K64" s="27"/>
      <c r="L64" s="6"/>
    </row>
    <row r="65" spans="1:12" s="7" customFormat="1" ht="192.75" customHeight="1" thickBot="1" x14ac:dyDescent="0.3">
      <c r="A65" s="16">
        <v>52</v>
      </c>
      <c r="B65" s="48" t="s">
        <v>142</v>
      </c>
      <c r="C65" s="49" t="s">
        <v>183</v>
      </c>
      <c r="D65" s="50" t="s">
        <v>190</v>
      </c>
      <c r="E65" s="51">
        <v>45730</v>
      </c>
      <c r="F65" s="47">
        <v>78500</v>
      </c>
      <c r="G65" s="39">
        <v>45743</v>
      </c>
      <c r="H65" s="47">
        <v>74575</v>
      </c>
      <c r="I65" s="47"/>
      <c r="J65" s="41" t="s">
        <v>201</v>
      </c>
      <c r="K65" s="27"/>
      <c r="L65" s="6"/>
    </row>
    <row r="66" spans="1:12" s="7" customFormat="1" ht="210.75" customHeight="1" thickBot="1" x14ac:dyDescent="0.3">
      <c r="A66" s="16">
        <v>53</v>
      </c>
      <c r="B66" s="48" t="s">
        <v>87</v>
      </c>
      <c r="C66" s="49" t="s">
        <v>180</v>
      </c>
      <c r="D66" s="50" t="s">
        <v>181</v>
      </c>
      <c r="E66" s="51">
        <v>45727</v>
      </c>
      <c r="F66" s="47">
        <v>14750</v>
      </c>
      <c r="G66" s="39">
        <v>45744</v>
      </c>
      <c r="H66" s="47">
        <v>14125</v>
      </c>
      <c r="I66" s="47"/>
      <c r="J66" s="41" t="s">
        <v>201</v>
      </c>
      <c r="K66" s="27"/>
      <c r="L66" s="6"/>
    </row>
    <row r="67" spans="1:12" s="7" customFormat="1" ht="192.75" customHeight="1" thickBot="1" x14ac:dyDescent="0.3">
      <c r="A67" s="16">
        <v>54</v>
      </c>
      <c r="B67" s="48" t="s">
        <v>177</v>
      </c>
      <c r="C67" s="49" t="s">
        <v>178</v>
      </c>
      <c r="D67" s="50" t="s">
        <v>179</v>
      </c>
      <c r="E67" s="51">
        <v>45370</v>
      </c>
      <c r="F67" s="47">
        <v>9422.2999999999993</v>
      </c>
      <c r="G67" s="39">
        <v>45379</v>
      </c>
      <c r="H67" s="47">
        <v>9023.0499999999993</v>
      </c>
      <c r="I67" s="47"/>
      <c r="J67" s="41" t="s">
        <v>201</v>
      </c>
      <c r="K67" s="27"/>
      <c r="L67" s="6"/>
    </row>
    <row r="68" spans="1:12" s="7" customFormat="1" ht="192.75" customHeight="1" thickBot="1" x14ac:dyDescent="0.3">
      <c r="A68" s="16">
        <v>55</v>
      </c>
      <c r="B68" s="48" t="s">
        <v>111</v>
      </c>
      <c r="C68" s="49" t="s">
        <v>53</v>
      </c>
      <c r="D68" s="50" t="s">
        <v>197</v>
      </c>
      <c r="E68" s="51">
        <v>45736</v>
      </c>
      <c r="F68" s="47">
        <v>104548</v>
      </c>
      <c r="G68" s="39">
        <v>45744</v>
      </c>
      <c r="H68" s="47">
        <v>104548</v>
      </c>
      <c r="I68" s="47"/>
      <c r="J68" s="41" t="s">
        <v>201</v>
      </c>
      <c r="K68" s="27"/>
      <c r="L68" s="6"/>
    </row>
    <row r="69" spans="1:12" s="7" customFormat="1" ht="192.75" customHeight="1" thickBot="1" x14ac:dyDescent="0.3">
      <c r="A69" s="16">
        <v>56</v>
      </c>
      <c r="B69" s="48" t="s">
        <v>36</v>
      </c>
      <c r="C69" s="49" t="s">
        <v>185</v>
      </c>
      <c r="D69" s="50" t="s">
        <v>187</v>
      </c>
      <c r="E69" s="51" t="s">
        <v>189</v>
      </c>
      <c r="F69" s="47">
        <v>23800.76</v>
      </c>
      <c r="G69" s="39">
        <v>45744</v>
      </c>
      <c r="H69" s="47">
        <v>23800.76</v>
      </c>
      <c r="I69" s="47"/>
      <c r="J69" s="41" t="s">
        <v>201</v>
      </c>
      <c r="K69" s="27"/>
      <c r="L69" s="6"/>
    </row>
    <row r="70" spans="1:12" s="7" customFormat="1" ht="192.75" customHeight="1" thickBot="1" x14ac:dyDescent="0.3">
      <c r="A70" s="16">
        <v>57</v>
      </c>
      <c r="B70" s="48" t="s">
        <v>192</v>
      </c>
      <c r="C70" s="49" t="s">
        <v>183</v>
      </c>
      <c r="D70" s="50" t="s">
        <v>198</v>
      </c>
      <c r="E70" s="51">
        <v>45736</v>
      </c>
      <c r="F70" s="47">
        <v>69295.5</v>
      </c>
      <c r="G70" s="39">
        <v>45744</v>
      </c>
      <c r="H70" s="47">
        <v>66359.25</v>
      </c>
      <c r="I70" s="47"/>
      <c r="J70" s="41" t="s">
        <v>201</v>
      </c>
      <c r="K70" s="27"/>
      <c r="L70" s="6"/>
    </row>
    <row r="71" spans="1:12" s="7" customFormat="1" ht="192.75" customHeight="1" thickBot="1" x14ac:dyDescent="0.3">
      <c r="A71" s="16">
        <v>58</v>
      </c>
      <c r="B71" s="48" t="s">
        <v>193</v>
      </c>
      <c r="C71" s="49" t="s">
        <v>194</v>
      </c>
      <c r="D71" s="50" t="s">
        <v>195</v>
      </c>
      <c r="E71" s="51">
        <v>45736</v>
      </c>
      <c r="F71" s="47">
        <v>5000</v>
      </c>
      <c r="G71" s="39">
        <v>45744</v>
      </c>
      <c r="H71" s="47">
        <v>4500</v>
      </c>
      <c r="I71" s="47"/>
      <c r="J71" s="41" t="s">
        <v>201</v>
      </c>
      <c r="K71" s="27"/>
      <c r="L71" s="6"/>
    </row>
    <row r="72" spans="1:12" s="7" customFormat="1" ht="192.75" customHeight="1" thickBot="1" x14ac:dyDescent="0.3">
      <c r="A72" s="16">
        <v>59</v>
      </c>
      <c r="B72" s="48" t="s">
        <v>111</v>
      </c>
      <c r="C72" s="49" t="s">
        <v>53</v>
      </c>
      <c r="D72" s="50" t="s">
        <v>200</v>
      </c>
      <c r="E72" s="51">
        <v>45740</v>
      </c>
      <c r="F72" s="47">
        <v>46138</v>
      </c>
      <c r="G72" s="39">
        <v>45744</v>
      </c>
      <c r="H72" s="47">
        <v>46138</v>
      </c>
      <c r="I72" s="47"/>
      <c r="J72" s="41" t="s">
        <v>201</v>
      </c>
      <c r="K72" s="27"/>
      <c r="L72" s="6"/>
    </row>
    <row r="73" spans="1:12" s="7" customFormat="1" ht="192.75" customHeight="1" thickBot="1" x14ac:dyDescent="0.3">
      <c r="A73" s="16">
        <v>60</v>
      </c>
      <c r="B73" s="48" t="s">
        <v>41</v>
      </c>
      <c r="C73" s="49" t="s">
        <v>72</v>
      </c>
      <c r="D73" s="50" t="s">
        <v>199</v>
      </c>
      <c r="E73" s="51">
        <v>45742</v>
      </c>
      <c r="F73" s="47">
        <v>175140.72</v>
      </c>
      <c r="G73" s="39">
        <v>45379</v>
      </c>
      <c r="H73" s="47">
        <v>175140.72</v>
      </c>
      <c r="I73" s="47"/>
      <c r="J73" s="41" t="s">
        <v>201</v>
      </c>
      <c r="K73" s="27"/>
      <c r="L73" s="6"/>
    </row>
    <row r="74" spans="1:12" s="7" customFormat="1" ht="212.25" customHeight="1" thickBot="1" x14ac:dyDescent="0.3">
      <c r="A74" s="16">
        <v>61</v>
      </c>
      <c r="B74" s="48" t="s">
        <v>202</v>
      </c>
      <c r="C74" s="49" t="s">
        <v>203</v>
      </c>
      <c r="D74" s="50" t="s">
        <v>204</v>
      </c>
      <c r="E74" s="51">
        <v>45722</v>
      </c>
      <c r="F74" s="47">
        <v>60000</v>
      </c>
      <c r="G74" s="39">
        <v>45727</v>
      </c>
      <c r="H74" s="47">
        <v>45762.71</v>
      </c>
      <c r="I74" s="47"/>
      <c r="J74" s="41" t="s">
        <v>201</v>
      </c>
      <c r="K74" s="27"/>
      <c r="L74" s="6"/>
    </row>
    <row r="75" spans="1:12" s="7" customFormat="1" ht="188.25" customHeight="1" thickBot="1" x14ac:dyDescent="0.3">
      <c r="A75" s="16">
        <v>62</v>
      </c>
      <c r="B75" s="48" t="s">
        <v>146</v>
      </c>
      <c r="C75" s="49" t="s">
        <v>147</v>
      </c>
      <c r="D75" s="50" t="s">
        <v>148</v>
      </c>
      <c r="E75" s="51">
        <v>45736</v>
      </c>
      <c r="F75" s="47">
        <v>20406004.59</v>
      </c>
      <c r="G75" s="39">
        <v>45737</v>
      </c>
      <c r="H75" s="47">
        <v>19905324.57</v>
      </c>
      <c r="I75" s="47"/>
      <c r="J75" s="41" t="s">
        <v>201</v>
      </c>
      <c r="K75" s="27"/>
      <c r="L75" s="6"/>
    </row>
    <row r="76" spans="1:12" s="1" customFormat="1" ht="60.75" customHeight="1" thickBot="1" x14ac:dyDescent="0.55000000000000004">
      <c r="A76" s="71"/>
      <c r="B76" s="71"/>
      <c r="C76" s="71"/>
      <c r="D76" s="71"/>
      <c r="E76" s="71"/>
      <c r="F76" s="18">
        <f>SUM(F14:F75)</f>
        <v>29773852.240000002</v>
      </c>
      <c r="G76" s="18"/>
      <c r="H76" s="18">
        <f>SUM(H14:H75)</f>
        <v>29073511.270000003</v>
      </c>
      <c r="I76" s="18">
        <f>SUM(I14:I45)</f>
        <v>0</v>
      </c>
      <c r="J76" s="19"/>
      <c r="L76" s="5"/>
    </row>
    <row r="77" spans="1:12" ht="34.5" x14ac:dyDescent="0.45">
      <c r="A77" s="12"/>
      <c r="B77" s="12"/>
      <c r="C77" s="12"/>
      <c r="D77" s="12"/>
      <c r="E77" s="12"/>
      <c r="F77" s="12"/>
      <c r="G77" s="12"/>
      <c r="H77" s="12"/>
      <c r="I77" s="12"/>
      <c r="J77" s="12"/>
    </row>
    <row r="78" spans="1:12" ht="34.5" x14ac:dyDescent="0.45">
      <c r="A78" s="12"/>
      <c r="B78" s="12"/>
      <c r="C78" s="12"/>
      <c r="D78" s="12"/>
      <c r="E78" s="12"/>
      <c r="F78" s="12"/>
      <c r="G78" s="12"/>
      <c r="H78" s="12"/>
      <c r="I78" s="12"/>
      <c r="J78" s="12"/>
    </row>
    <row r="79" spans="1:12" ht="34.5" x14ac:dyDescent="0.45">
      <c r="A79" s="12"/>
      <c r="B79" s="12"/>
      <c r="C79" s="12"/>
      <c r="D79" s="12"/>
      <c r="E79" s="12"/>
      <c r="F79" s="12"/>
      <c r="G79" s="12"/>
      <c r="H79" s="12"/>
      <c r="I79" s="12"/>
      <c r="J79" s="12"/>
    </row>
    <row r="80" spans="1:12" ht="34.5" x14ac:dyDescent="0.45">
      <c r="A80" s="12"/>
      <c r="B80" s="12"/>
      <c r="C80" s="12"/>
      <c r="D80" s="12"/>
      <c r="E80" s="12"/>
      <c r="F80" s="12"/>
      <c r="G80" s="12"/>
      <c r="H80" s="12"/>
      <c r="I80" s="12"/>
      <c r="J80" s="12"/>
    </row>
    <row r="81" spans="1:10" ht="34.5" x14ac:dyDescent="0.45">
      <c r="A81" s="12"/>
      <c r="B81" s="12"/>
      <c r="C81" s="12"/>
      <c r="D81" s="12"/>
      <c r="E81" s="12"/>
      <c r="F81" s="12"/>
      <c r="G81" s="12"/>
      <c r="H81" s="12"/>
      <c r="I81" s="12"/>
      <c r="J81" s="12"/>
    </row>
    <row r="82" spans="1:10" ht="34.5" x14ac:dyDescent="0.45">
      <c r="A82" s="12"/>
      <c r="B82" s="12"/>
      <c r="C82" s="12"/>
      <c r="D82" s="12"/>
      <c r="E82" s="12"/>
      <c r="F82" s="12"/>
      <c r="G82" s="12"/>
      <c r="H82" s="12"/>
      <c r="I82" s="12"/>
      <c r="J82" s="12"/>
    </row>
    <row r="83" spans="1:10" ht="34.5" x14ac:dyDescent="0.45">
      <c r="A83" s="12"/>
      <c r="B83" s="12"/>
      <c r="C83" s="12"/>
      <c r="D83" s="12"/>
      <c r="E83" s="12"/>
      <c r="F83" s="12"/>
      <c r="G83" s="12"/>
      <c r="H83" s="12"/>
      <c r="I83" s="12"/>
      <c r="J83" s="12"/>
    </row>
    <row r="84" spans="1:10" ht="34.5" x14ac:dyDescent="0.45">
      <c r="A84" s="12"/>
      <c r="B84" s="12"/>
      <c r="C84" s="12"/>
      <c r="D84" s="12"/>
      <c r="E84" s="12"/>
      <c r="F84" s="12"/>
      <c r="G84" s="12"/>
      <c r="H84" s="12"/>
      <c r="I84" s="12"/>
      <c r="J84" s="12"/>
    </row>
    <row r="85" spans="1:10" ht="34.5" x14ac:dyDescent="0.45">
      <c r="A85" s="12"/>
      <c r="B85" s="12"/>
      <c r="C85" s="12"/>
      <c r="D85" s="20"/>
      <c r="E85" s="20"/>
      <c r="F85" s="20"/>
      <c r="G85" s="20"/>
      <c r="H85" s="12"/>
      <c r="I85" s="12"/>
      <c r="J85" s="12"/>
    </row>
    <row r="86" spans="1:10" ht="59.25" x14ac:dyDescent="0.75">
      <c r="A86" s="12"/>
      <c r="B86" s="65" t="s">
        <v>8</v>
      </c>
      <c r="C86" s="65"/>
      <c r="D86" s="25"/>
      <c r="E86" s="25"/>
      <c r="F86" s="21"/>
      <c r="G86" s="21"/>
      <c r="H86" s="65" t="s">
        <v>9</v>
      </c>
      <c r="I86" s="65"/>
      <c r="J86" s="65"/>
    </row>
    <row r="87" spans="1:10" ht="60" x14ac:dyDescent="0.8">
      <c r="A87" s="12"/>
      <c r="B87" s="66" t="s">
        <v>18</v>
      </c>
      <c r="C87" s="66"/>
      <c r="D87" s="22"/>
      <c r="E87" s="22"/>
      <c r="F87" s="22"/>
      <c r="G87" s="22"/>
      <c r="H87" s="66" t="s">
        <v>17</v>
      </c>
      <c r="I87" s="66"/>
      <c r="J87" s="66"/>
    </row>
    <row r="88" spans="1:10" ht="59.25" x14ac:dyDescent="0.75">
      <c r="A88" s="12"/>
      <c r="B88" s="65" t="s">
        <v>19</v>
      </c>
      <c r="C88" s="65"/>
      <c r="D88" s="25"/>
      <c r="E88" s="25"/>
      <c r="F88" s="25"/>
      <c r="G88" s="25"/>
      <c r="H88" s="65" t="s">
        <v>20</v>
      </c>
      <c r="I88" s="65"/>
      <c r="J88" s="65"/>
    </row>
    <row r="89" spans="1:10" ht="60" x14ac:dyDescent="0.8">
      <c r="A89" s="12"/>
      <c r="B89" s="69"/>
      <c r="C89" s="69"/>
      <c r="D89" s="26"/>
      <c r="E89" s="22"/>
      <c r="F89" s="22"/>
      <c r="G89" s="22"/>
      <c r="H89" s="69"/>
      <c r="I89" s="69"/>
      <c r="J89" s="69"/>
    </row>
    <row r="90" spans="1:10" ht="59.25" x14ac:dyDescent="0.75">
      <c r="A90" s="12"/>
      <c r="B90" s="63"/>
      <c r="C90" s="63"/>
      <c r="D90" s="25"/>
      <c r="E90" s="25"/>
      <c r="F90" s="25"/>
      <c r="G90" s="25"/>
      <c r="H90" s="63"/>
      <c r="I90" s="63"/>
      <c r="J90" s="63"/>
    </row>
    <row r="91" spans="1:10" ht="59.25" x14ac:dyDescent="0.75">
      <c r="A91" s="12"/>
      <c r="B91" s="21"/>
      <c r="C91" s="21"/>
      <c r="D91" s="21"/>
      <c r="E91" s="21"/>
      <c r="F91" s="21"/>
      <c r="G91" s="21"/>
      <c r="H91" s="21"/>
      <c r="I91" s="21"/>
      <c r="J91" s="21"/>
    </row>
    <row r="92" spans="1:10" ht="59.25" x14ac:dyDescent="0.45">
      <c r="A92" s="12"/>
      <c r="B92" s="67" t="s">
        <v>13</v>
      </c>
      <c r="C92" s="67"/>
      <c r="D92" s="67"/>
      <c r="E92" s="67"/>
      <c r="F92" s="67"/>
      <c r="G92" s="67"/>
      <c r="H92" s="67"/>
      <c r="I92" s="67"/>
      <c r="J92" s="67"/>
    </row>
    <row r="93" spans="1:10" ht="60" x14ac:dyDescent="0.45">
      <c r="A93" s="12"/>
      <c r="B93" s="68" t="s">
        <v>11</v>
      </c>
      <c r="C93" s="68"/>
      <c r="D93" s="68"/>
      <c r="E93" s="68"/>
      <c r="F93" s="68"/>
      <c r="G93" s="68"/>
      <c r="H93" s="68"/>
      <c r="I93" s="68"/>
      <c r="J93" s="68"/>
    </row>
    <row r="94" spans="1:10" ht="59.25" x14ac:dyDescent="0.45">
      <c r="A94" s="12"/>
      <c r="B94" s="67" t="s">
        <v>12</v>
      </c>
      <c r="C94" s="67"/>
      <c r="D94" s="67"/>
      <c r="E94" s="67"/>
      <c r="F94" s="67"/>
      <c r="G94" s="67"/>
      <c r="H94" s="67"/>
      <c r="I94" s="67"/>
      <c r="J94" s="67"/>
    </row>
    <row r="95" spans="1:10" ht="60" x14ac:dyDescent="0.8">
      <c r="A95" s="12"/>
      <c r="B95" s="64"/>
      <c r="C95" s="64"/>
      <c r="D95" s="64"/>
      <c r="E95" s="28"/>
      <c r="F95" s="28"/>
      <c r="G95" s="28"/>
    </row>
    <row r="96" spans="1:10" ht="59.25" x14ac:dyDescent="0.75">
      <c r="A96" s="11"/>
      <c r="B96" s="63"/>
      <c r="C96" s="63"/>
      <c r="D96" s="63"/>
      <c r="E96" s="63"/>
      <c r="F96" s="63"/>
      <c r="G96" s="63"/>
    </row>
  </sheetData>
  <mergeCells count="21">
    <mergeCell ref="A8:J8"/>
    <mergeCell ref="A9:J9"/>
    <mergeCell ref="A10:J10"/>
    <mergeCell ref="A11:J11"/>
    <mergeCell ref="B88:C88"/>
    <mergeCell ref="H88:J88"/>
    <mergeCell ref="A76:E76"/>
    <mergeCell ref="B96:D96"/>
    <mergeCell ref="E96:G96"/>
    <mergeCell ref="B95:D95"/>
    <mergeCell ref="B86:C86"/>
    <mergeCell ref="H86:J86"/>
    <mergeCell ref="B87:C87"/>
    <mergeCell ref="H87:J87"/>
    <mergeCell ref="B92:J92"/>
    <mergeCell ref="B93:J93"/>
    <mergeCell ref="B89:C89"/>
    <mergeCell ref="H89:J89"/>
    <mergeCell ref="B90:C90"/>
    <mergeCell ref="H90:J90"/>
    <mergeCell ref="B94:J9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5" fitToHeight="0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opLeftCell="B33" workbookViewId="0">
      <selection activeCell="E55" sqref="E55"/>
    </sheetView>
  </sheetViews>
  <sheetFormatPr baseColWidth="10" defaultRowHeight="15" x14ac:dyDescent="0.25"/>
  <cols>
    <col min="1" max="1" width="47.5703125" customWidth="1"/>
    <col min="2" max="2" width="15.5703125" style="10" bestFit="1" customWidth="1"/>
    <col min="3" max="3" width="15.5703125" bestFit="1" customWidth="1"/>
    <col min="4" max="4" width="13.140625" customWidth="1"/>
    <col min="5" max="5" width="17.85546875" style="10" customWidth="1"/>
    <col min="6" max="8" width="15.7109375" style="10" customWidth="1"/>
    <col min="9" max="9" width="19.7109375" style="10" customWidth="1"/>
    <col min="10" max="10" width="13.140625" style="10" bestFit="1" customWidth="1"/>
    <col min="11" max="11" width="14.5703125" style="10" customWidth="1"/>
    <col min="12" max="14" width="11.42578125" style="10"/>
  </cols>
  <sheetData>
    <row r="1" spans="1:4" x14ac:dyDescent="0.25">
      <c r="A1" s="9"/>
      <c r="B1" s="8"/>
      <c r="C1" s="8"/>
      <c r="D1" s="8"/>
    </row>
    <row r="2" spans="1:4" x14ac:dyDescent="0.25">
      <c r="A2" s="29" t="s">
        <v>25</v>
      </c>
      <c r="B2" s="8"/>
      <c r="C2" s="8"/>
      <c r="D2" s="8"/>
    </row>
    <row r="3" spans="1:4" x14ac:dyDescent="0.25">
      <c r="A3" s="9" t="s">
        <v>55</v>
      </c>
      <c r="B3" s="8">
        <v>178770</v>
      </c>
      <c r="C3" s="8">
        <v>171195</v>
      </c>
    </row>
    <row r="4" spans="1:4" x14ac:dyDescent="0.25">
      <c r="A4" s="9" t="s">
        <v>68</v>
      </c>
      <c r="B4" s="10">
        <v>97704</v>
      </c>
      <c r="C4" s="8">
        <v>93564</v>
      </c>
      <c r="D4" s="8"/>
    </row>
    <row r="5" spans="1:4" x14ac:dyDescent="0.25">
      <c r="A5" s="9" t="s">
        <v>101</v>
      </c>
      <c r="B5" s="10">
        <v>16461</v>
      </c>
      <c r="C5" s="8">
        <v>15763.5</v>
      </c>
      <c r="D5" s="8"/>
    </row>
    <row r="6" spans="1:4" x14ac:dyDescent="0.25">
      <c r="A6" s="9" t="s">
        <v>43</v>
      </c>
      <c r="B6" s="10">
        <v>20600</v>
      </c>
      <c r="C6" s="8">
        <v>19727.12</v>
      </c>
      <c r="D6" s="8"/>
    </row>
    <row r="7" spans="1:4" x14ac:dyDescent="0.25">
      <c r="A7" s="9" t="s">
        <v>44</v>
      </c>
      <c r="B7" s="10">
        <v>7080</v>
      </c>
      <c r="C7" s="8">
        <v>6780</v>
      </c>
      <c r="D7" s="8"/>
    </row>
    <row r="8" spans="1:4" x14ac:dyDescent="0.25">
      <c r="A8" s="9" t="s">
        <v>45</v>
      </c>
      <c r="B8" s="10">
        <v>93220</v>
      </c>
      <c r="C8" s="8">
        <v>89270</v>
      </c>
      <c r="D8" s="8"/>
    </row>
    <row r="9" spans="1:4" x14ac:dyDescent="0.25">
      <c r="A9" s="9" t="s">
        <v>90</v>
      </c>
      <c r="B9" s="10">
        <v>14750</v>
      </c>
      <c r="C9" s="8">
        <v>14125</v>
      </c>
      <c r="D9" s="8"/>
    </row>
    <row r="10" spans="1:4" x14ac:dyDescent="0.25">
      <c r="A10" s="9" t="s">
        <v>46</v>
      </c>
      <c r="B10" s="10">
        <v>169554.2</v>
      </c>
      <c r="C10" s="8">
        <v>162369.70000000001</v>
      </c>
      <c r="D10" s="8"/>
    </row>
    <row r="11" spans="1:4" x14ac:dyDescent="0.25">
      <c r="A11" s="9" t="s">
        <v>91</v>
      </c>
      <c r="B11" s="10">
        <v>7676.49</v>
      </c>
      <c r="C11" s="8">
        <v>7351.22</v>
      </c>
      <c r="D11" s="8"/>
    </row>
    <row r="12" spans="1:4" x14ac:dyDescent="0.25">
      <c r="A12" s="9" t="s">
        <v>47</v>
      </c>
      <c r="B12" s="10">
        <v>54914.25</v>
      </c>
      <c r="C12" s="8">
        <v>52587.38</v>
      </c>
      <c r="D12" s="8"/>
    </row>
    <row r="13" spans="1:4" x14ac:dyDescent="0.25">
      <c r="A13" s="9" t="s">
        <v>48</v>
      </c>
      <c r="B13" s="10">
        <v>125000</v>
      </c>
      <c r="C13" s="8">
        <v>119703.4</v>
      </c>
      <c r="D13" s="8"/>
    </row>
    <row r="14" spans="1:4" x14ac:dyDescent="0.25">
      <c r="A14" s="9" t="s">
        <v>49</v>
      </c>
      <c r="B14" s="10">
        <v>18880</v>
      </c>
      <c r="C14" s="8">
        <v>18080</v>
      </c>
      <c r="D14" s="8"/>
    </row>
    <row r="15" spans="1:4" x14ac:dyDescent="0.25">
      <c r="A15" s="9" t="s">
        <v>34</v>
      </c>
      <c r="B15" s="10">
        <v>5310</v>
      </c>
      <c r="C15" s="8">
        <v>5085</v>
      </c>
      <c r="D15" s="8"/>
    </row>
    <row r="16" spans="1:4" x14ac:dyDescent="0.25">
      <c r="A16" s="9" t="s">
        <v>38</v>
      </c>
      <c r="B16" s="10">
        <v>70800</v>
      </c>
      <c r="C16" s="8">
        <v>67800</v>
      </c>
      <c r="D16" s="54"/>
    </row>
    <row r="17" spans="1:4" x14ac:dyDescent="0.25">
      <c r="A17" s="9" t="s">
        <v>39</v>
      </c>
      <c r="B17" s="10">
        <v>439762.4</v>
      </c>
      <c r="C17" s="8">
        <v>421128.4</v>
      </c>
      <c r="D17" s="8"/>
    </row>
    <row r="18" spans="1:4" x14ac:dyDescent="0.25">
      <c r="A18" s="10" t="s">
        <v>110</v>
      </c>
      <c r="B18" s="10">
        <v>61065</v>
      </c>
      <c r="C18" s="10">
        <v>58477.5</v>
      </c>
      <c r="D18" s="8"/>
    </row>
    <row r="19" spans="1:4" x14ac:dyDescent="0.25">
      <c r="A19" s="10" t="s">
        <v>112</v>
      </c>
      <c r="B19" s="10">
        <v>5400.27</v>
      </c>
      <c r="C19" s="10">
        <v>5171.45</v>
      </c>
      <c r="D19" s="8"/>
    </row>
    <row r="20" spans="1:4" x14ac:dyDescent="0.25">
      <c r="A20" s="10" t="s">
        <v>113</v>
      </c>
      <c r="B20" s="10">
        <v>52310</v>
      </c>
      <c r="C20" s="10">
        <v>49694.5</v>
      </c>
      <c r="D20" s="8"/>
    </row>
    <row r="21" spans="1:4" x14ac:dyDescent="0.25">
      <c r="A21" s="10" t="s">
        <v>114</v>
      </c>
      <c r="B21" s="10">
        <v>97457.52</v>
      </c>
      <c r="C21" s="10">
        <v>93327.97</v>
      </c>
      <c r="D21" s="8"/>
    </row>
    <row r="22" spans="1:4" x14ac:dyDescent="0.25">
      <c r="A22" s="10" t="s">
        <v>138</v>
      </c>
      <c r="B22" s="10">
        <v>79650</v>
      </c>
      <c r="C22" s="10">
        <v>76275</v>
      </c>
      <c r="D22" s="8"/>
    </row>
    <row r="23" spans="1:4" x14ac:dyDescent="0.25">
      <c r="A23" s="10" t="s">
        <v>140</v>
      </c>
      <c r="B23" s="10">
        <v>37980</v>
      </c>
      <c r="C23" s="10">
        <v>36168</v>
      </c>
      <c r="D23" s="8"/>
    </row>
    <row r="24" spans="1:4" x14ac:dyDescent="0.25">
      <c r="A24" s="10" t="s">
        <v>142</v>
      </c>
      <c r="B24" s="10">
        <v>247800</v>
      </c>
      <c r="C24" s="10">
        <v>237300</v>
      </c>
      <c r="D24" s="8"/>
    </row>
    <row r="25" spans="1:4" x14ac:dyDescent="0.25">
      <c r="A25" s="10" t="s">
        <v>159</v>
      </c>
      <c r="B25" s="10">
        <v>107595</v>
      </c>
      <c r="C25" s="10">
        <v>102215.25</v>
      </c>
      <c r="D25" s="8"/>
    </row>
    <row r="26" spans="1:4" x14ac:dyDescent="0.25">
      <c r="A26" s="10" t="s">
        <v>153</v>
      </c>
      <c r="B26" s="10">
        <v>247800</v>
      </c>
      <c r="C26" s="10">
        <v>237300</v>
      </c>
      <c r="D26" s="8"/>
    </row>
    <row r="27" spans="1:4" x14ac:dyDescent="0.25">
      <c r="A27" s="10" t="s">
        <v>140</v>
      </c>
      <c r="B27" s="10">
        <v>112926</v>
      </c>
      <c r="C27" s="10">
        <v>108141</v>
      </c>
      <c r="D27" s="8"/>
    </row>
    <row r="28" spans="1:4" x14ac:dyDescent="0.25">
      <c r="A28" s="10" t="s">
        <v>175</v>
      </c>
      <c r="B28" s="10">
        <v>74900.5</v>
      </c>
      <c r="C28" s="10">
        <v>71726.75</v>
      </c>
      <c r="D28" s="8"/>
    </row>
    <row r="29" spans="1:4" x14ac:dyDescent="0.25">
      <c r="A29" s="10" t="s">
        <v>176</v>
      </c>
      <c r="B29" s="10">
        <v>40536.300000000003</v>
      </c>
      <c r="C29" s="10">
        <v>36963.61</v>
      </c>
      <c r="D29" s="8"/>
    </row>
    <row r="30" spans="1:4" x14ac:dyDescent="0.25">
      <c r="A30" s="10" t="s">
        <v>142</v>
      </c>
      <c r="B30" s="10">
        <v>78500</v>
      </c>
      <c r="C30" s="10">
        <v>74575</v>
      </c>
      <c r="D30" s="8"/>
    </row>
    <row r="31" spans="1:4" x14ac:dyDescent="0.25">
      <c r="A31" s="10" t="s">
        <v>87</v>
      </c>
      <c r="B31" s="10">
        <v>14750</v>
      </c>
      <c r="C31" s="10">
        <v>14125</v>
      </c>
      <c r="D31" s="8"/>
    </row>
    <row r="32" spans="1:4" x14ac:dyDescent="0.25">
      <c r="A32" s="10" t="s">
        <v>177</v>
      </c>
      <c r="B32" s="10">
        <v>9422.2999999999993</v>
      </c>
      <c r="C32" s="10">
        <v>9023.0499999999993</v>
      </c>
      <c r="D32" s="8"/>
    </row>
    <row r="33" spans="1:4" x14ac:dyDescent="0.25">
      <c r="A33" s="10" t="s">
        <v>192</v>
      </c>
      <c r="B33" s="10">
        <v>69295.5</v>
      </c>
      <c r="C33" s="10">
        <v>66359.25</v>
      </c>
      <c r="D33" s="8"/>
    </row>
    <row r="34" spans="1:4" x14ac:dyDescent="0.25">
      <c r="A34" s="23" t="s">
        <v>23</v>
      </c>
      <c r="B34" s="24">
        <f>SUM(B3:B33)</f>
        <v>2657870.7299999995</v>
      </c>
      <c r="C34" s="24">
        <f>SUM(C3:C33)</f>
        <v>2541373.0499999998</v>
      </c>
      <c r="D34" s="8"/>
    </row>
    <row r="35" spans="1:4" x14ac:dyDescent="0.25">
      <c r="A35" s="23"/>
      <c r="B35" s="24"/>
      <c r="C35" s="52"/>
      <c r="D35" s="8"/>
    </row>
    <row r="36" spans="1:4" ht="15.75" thickBot="1" x14ac:dyDescent="0.3">
      <c r="A36" s="23"/>
      <c r="B36" s="56"/>
      <c r="C36" s="24"/>
      <c r="D36" s="8"/>
    </row>
    <row r="37" spans="1:4" x14ac:dyDescent="0.25">
      <c r="A37" s="23"/>
      <c r="B37" s="55"/>
      <c r="C37" s="24"/>
      <c r="D37" s="8"/>
    </row>
    <row r="38" spans="1:4" x14ac:dyDescent="0.25">
      <c r="A38" s="23"/>
      <c r="B38" s="24"/>
      <c r="C38" s="24"/>
      <c r="D38" s="8"/>
    </row>
    <row r="39" spans="1:4" x14ac:dyDescent="0.25">
      <c r="A39" s="23"/>
      <c r="B39" s="24"/>
      <c r="C39" s="24"/>
      <c r="D39" s="8"/>
    </row>
    <row r="40" spans="1:4" x14ac:dyDescent="0.25">
      <c r="A40" s="23"/>
      <c r="B40" s="24"/>
      <c r="C40" s="24"/>
      <c r="D40" s="8"/>
    </row>
    <row r="41" spans="1:4" x14ac:dyDescent="0.25">
      <c r="A41" s="9"/>
      <c r="B41" s="8"/>
      <c r="C41" s="8"/>
      <c r="D41" s="8"/>
    </row>
    <row r="42" spans="1:4" x14ac:dyDescent="0.25">
      <c r="A42" s="29" t="s">
        <v>26</v>
      </c>
      <c r="B42" s="8"/>
      <c r="C42" s="8"/>
      <c r="D42" s="8"/>
    </row>
    <row r="43" spans="1:4" x14ac:dyDescent="0.25">
      <c r="A43" s="9" t="s">
        <v>50</v>
      </c>
      <c r="B43" s="10">
        <v>118000</v>
      </c>
      <c r="C43" s="8">
        <v>90000</v>
      </c>
      <c r="D43" s="8"/>
    </row>
    <row r="44" spans="1:4" x14ac:dyDescent="0.25">
      <c r="A44" s="10" t="s">
        <v>102</v>
      </c>
      <c r="B44" s="10">
        <v>4500</v>
      </c>
      <c r="C44" s="10">
        <v>4050</v>
      </c>
      <c r="D44" s="8"/>
    </row>
    <row r="45" spans="1:4" x14ac:dyDescent="0.25">
      <c r="A45" s="9" t="s">
        <v>137</v>
      </c>
      <c r="B45" s="10">
        <v>50000</v>
      </c>
      <c r="C45" s="8">
        <v>45000</v>
      </c>
      <c r="D45" s="8"/>
    </row>
    <row r="46" spans="1:4" x14ac:dyDescent="0.25">
      <c r="A46" s="10" t="s">
        <v>154</v>
      </c>
      <c r="B46" s="10">
        <v>146556</v>
      </c>
      <c r="C46" s="10">
        <v>111780</v>
      </c>
      <c r="D46" s="8"/>
    </row>
    <row r="47" spans="1:4" x14ac:dyDescent="0.25">
      <c r="A47" s="10" t="s">
        <v>193</v>
      </c>
      <c r="B47" s="10">
        <v>5000</v>
      </c>
      <c r="C47" s="10">
        <v>4500</v>
      </c>
      <c r="D47" s="8"/>
    </row>
    <row r="48" spans="1:4" x14ac:dyDescent="0.25">
      <c r="A48" s="23" t="s">
        <v>23</v>
      </c>
      <c r="B48" s="24">
        <f>SUM(B43:B47)</f>
        <v>324056</v>
      </c>
      <c r="C48" s="24">
        <f>SUM(C43:C47)</f>
        <v>255330</v>
      </c>
      <c r="D48" s="8"/>
    </row>
    <row r="49" spans="1:14" x14ac:dyDescent="0.25">
      <c r="A49" s="9"/>
      <c r="B49" s="8"/>
      <c r="C49" s="8"/>
      <c r="D49" s="8"/>
    </row>
    <row r="50" spans="1:14" x14ac:dyDescent="0.25">
      <c r="A50" s="9"/>
      <c r="B50" s="8"/>
      <c r="C50" s="8"/>
      <c r="D50" s="8"/>
    </row>
    <row r="51" spans="1:14" x14ac:dyDescent="0.25">
      <c r="A51" s="29" t="s">
        <v>27</v>
      </c>
      <c r="B51" s="8"/>
      <c r="C51" s="8"/>
      <c r="D51" s="8"/>
    </row>
    <row r="52" spans="1:14" x14ac:dyDescent="0.25">
      <c r="A52" s="9" t="s">
        <v>42</v>
      </c>
      <c r="B52" s="10">
        <v>10000</v>
      </c>
      <c r="C52" s="8">
        <v>9800</v>
      </c>
      <c r="D52" s="8"/>
    </row>
    <row r="53" spans="1:14" x14ac:dyDescent="0.25">
      <c r="A53" s="23" t="s">
        <v>23</v>
      </c>
      <c r="B53" s="58">
        <f>+B52</f>
        <v>10000</v>
      </c>
      <c r="C53" s="58">
        <f>+C52</f>
        <v>9800</v>
      </c>
      <c r="D53" s="8"/>
    </row>
    <row r="54" spans="1:14" x14ac:dyDescent="0.25">
      <c r="A54" s="9"/>
      <c r="B54" s="8"/>
      <c r="C54" s="8"/>
      <c r="D54" s="8"/>
      <c r="E54" s="10">
        <f>+B48+B57</f>
        <v>384056</v>
      </c>
      <c r="F54" s="10">
        <f>+C48+C57</f>
        <v>301092.51</v>
      </c>
    </row>
    <row r="55" spans="1:14" x14ac:dyDescent="0.25">
      <c r="A55" s="9"/>
      <c r="B55" s="8"/>
      <c r="C55" s="8"/>
      <c r="D55" s="8"/>
    </row>
    <row r="56" spans="1:14" x14ac:dyDescent="0.25">
      <c r="A56" s="29" t="s">
        <v>28</v>
      </c>
      <c r="B56" s="8">
        <v>20406004.59</v>
      </c>
      <c r="C56" s="8"/>
      <c r="D56" s="8"/>
    </row>
    <row r="57" spans="1:14" x14ac:dyDescent="0.25">
      <c r="A57" s="9" t="s">
        <v>202</v>
      </c>
      <c r="B57" s="8">
        <v>60000</v>
      </c>
      <c r="C57" s="8">
        <v>45762.51</v>
      </c>
      <c r="D57" s="8"/>
    </row>
    <row r="58" spans="1:14" x14ac:dyDescent="0.25">
      <c r="A58" s="9" t="s">
        <v>146</v>
      </c>
      <c r="B58" s="10">
        <v>4567607.16</v>
      </c>
      <c r="C58" s="8">
        <v>19905324.57</v>
      </c>
      <c r="D58" s="8"/>
    </row>
    <row r="59" spans="1:14" x14ac:dyDescent="0.25">
      <c r="A59" s="9" t="s">
        <v>23</v>
      </c>
      <c r="B59" s="58">
        <f>+B57+B58</f>
        <v>4627607.16</v>
      </c>
      <c r="C59" s="58">
        <f>+C57+C58</f>
        <v>19951087.080000002</v>
      </c>
      <c r="D59" s="8"/>
    </row>
    <row r="60" spans="1:14" x14ac:dyDescent="0.25">
      <c r="A60" s="9"/>
      <c r="B60" s="59"/>
      <c r="C60" s="52"/>
      <c r="D60" s="8"/>
    </row>
    <row r="61" spans="1:14" x14ac:dyDescent="0.25">
      <c r="A61" s="9"/>
      <c r="C61" s="8"/>
      <c r="D61" s="8"/>
    </row>
    <row r="62" spans="1:14" x14ac:dyDescent="0.25">
      <c r="A62" s="23" t="s">
        <v>23</v>
      </c>
      <c r="B62" s="24">
        <f>+B34+B48+B53+B59</f>
        <v>7619533.8899999997</v>
      </c>
      <c r="C62" s="24">
        <f>+C34+C48+C53+C59</f>
        <v>22757590.130000003</v>
      </c>
      <c r="D62" s="8"/>
      <c r="E62" s="10">
        <f>+B34+B59</f>
        <v>7285477.8899999997</v>
      </c>
      <c r="F62" s="10">
        <f>+C34+C59</f>
        <v>22492460.130000003</v>
      </c>
    </row>
    <row r="63" spans="1:14" x14ac:dyDescent="0.25">
      <c r="A63" s="32"/>
      <c r="B63" s="33"/>
      <c r="C63" s="33"/>
      <c r="D63" s="33"/>
    </row>
    <row r="64" spans="1:14" s="7" customFormat="1" x14ac:dyDescent="0.25">
      <c r="A64" s="60"/>
      <c r="B64" s="61">
        <f>+B56-B59</f>
        <v>15778397.43</v>
      </c>
      <c r="C64" s="61"/>
      <c r="D64" s="61"/>
      <c r="E64" s="62"/>
      <c r="F64" s="62"/>
      <c r="G64" s="62"/>
      <c r="H64" s="62"/>
      <c r="I64" s="62"/>
      <c r="J64" s="62"/>
      <c r="K64" s="62"/>
      <c r="L64" s="62"/>
      <c r="M64" s="62"/>
      <c r="N64" s="62"/>
    </row>
    <row r="65" spans="1:14" s="7" customFormat="1" x14ac:dyDescent="0.25">
      <c r="A65" s="60"/>
      <c r="B65" s="61"/>
      <c r="C65" s="61"/>
      <c r="D65" s="61"/>
      <c r="E65" s="62">
        <f>+B34+B48+B53+B59</f>
        <v>7619533.8899999997</v>
      </c>
      <c r="F65" s="62">
        <f>+C34+C48+C53+C59</f>
        <v>22757590.130000003</v>
      </c>
      <c r="G65" s="62"/>
      <c r="H65" s="62"/>
      <c r="I65" s="62"/>
      <c r="J65" s="62"/>
      <c r="K65" s="62"/>
      <c r="L65" s="62"/>
      <c r="M65" s="62"/>
      <c r="N65" s="62"/>
    </row>
    <row r="66" spans="1:14" x14ac:dyDescent="0.25">
      <c r="A66" s="29" t="s">
        <v>29</v>
      </c>
      <c r="B66" s="8"/>
      <c r="C66" s="8"/>
      <c r="D66" s="8"/>
    </row>
    <row r="67" spans="1:14" x14ac:dyDescent="0.25">
      <c r="A67" s="9"/>
      <c r="B67" s="8"/>
      <c r="C67" s="8"/>
      <c r="D67" s="8"/>
    </row>
    <row r="68" spans="1:14" x14ac:dyDescent="0.25">
      <c r="A68" s="29" t="s">
        <v>30</v>
      </c>
      <c r="B68" s="8"/>
      <c r="C68" s="8"/>
      <c r="D68" s="8"/>
    </row>
    <row r="69" spans="1:14" x14ac:dyDescent="0.25">
      <c r="A69" s="9"/>
      <c r="B69" s="8"/>
      <c r="C69" s="8"/>
      <c r="D69" s="8"/>
    </row>
    <row r="70" spans="1:14" x14ac:dyDescent="0.25">
      <c r="A70" s="30" t="s">
        <v>23</v>
      </c>
      <c r="B70" s="8">
        <v>0</v>
      </c>
      <c r="C70" s="8">
        <v>0</v>
      </c>
      <c r="D70" s="8"/>
    </row>
    <row r="71" spans="1:14" x14ac:dyDescent="0.25">
      <c r="A71" s="9"/>
      <c r="B71" s="8"/>
      <c r="C71" s="8"/>
      <c r="D71" s="8"/>
    </row>
    <row r="72" spans="1:14" x14ac:dyDescent="0.25">
      <c r="A72" s="9"/>
      <c r="B72" s="8"/>
      <c r="C72" s="8"/>
      <c r="D72" s="8"/>
    </row>
    <row r="73" spans="1:14" x14ac:dyDescent="0.25">
      <c r="A73" s="9"/>
      <c r="B73" s="8"/>
      <c r="C73" s="8"/>
      <c r="D73" s="8"/>
    </row>
    <row r="74" spans="1:14" x14ac:dyDescent="0.25">
      <c r="A74" s="29" t="s">
        <v>31</v>
      </c>
      <c r="B74" s="8"/>
      <c r="C74" s="8"/>
      <c r="D74" s="8"/>
    </row>
    <row r="75" spans="1:14" x14ac:dyDescent="0.25">
      <c r="A75" s="9" t="s">
        <v>41</v>
      </c>
      <c r="B75" s="10">
        <v>175140.72</v>
      </c>
      <c r="C75" s="8">
        <v>175140.72</v>
      </c>
    </row>
    <row r="76" spans="1:14" x14ac:dyDescent="0.25">
      <c r="A76" s="9" t="s">
        <v>37</v>
      </c>
      <c r="B76" s="10">
        <v>8201.57</v>
      </c>
      <c r="C76" s="8">
        <v>8201.57</v>
      </c>
    </row>
    <row r="77" spans="1:14" x14ac:dyDescent="0.25">
      <c r="A77" s="9" t="s">
        <v>35</v>
      </c>
      <c r="B77" s="10">
        <v>15660</v>
      </c>
      <c r="C77" s="8">
        <v>15660</v>
      </c>
    </row>
    <row r="78" spans="1:14" x14ac:dyDescent="0.25">
      <c r="A78" s="9" t="s">
        <v>37</v>
      </c>
      <c r="B78" s="10">
        <v>12858.79</v>
      </c>
      <c r="C78" s="8">
        <v>12858.79</v>
      </c>
      <c r="D78" s="8"/>
    </row>
    <row r="79" spans="1:14" x14ac:dyDescent="0.25">
      <c r="A79" s="9" t="s">
        <v>36</v>
      </c>
      <c r="B79" s="10">
        <v>9790.6</v>
      </c>
      <c r="C79" s="8">
        <v>9790.6</v>
      </c>
      <c r="D79" s="8"/>
    </row>
    <row r="80" spans="1:14" x14ac:dyDescent="0.25">
      <c r="A80" s="9" t="s">
        <v>24</v>
      </c>
      <c r="B80" s="10">
        <v>4432419.57</v>
      </c>
      <c r="C80" s="8">
        <v>4432419.57</v>
      </c>
      <c r="D80" s="8"/>
    </row>
    <row r="81" spans="1:4" x14ac:dyDescent="0.25">
      <c r="A81" s="10" t="s">
        <v>103</v>
      </c>
      <c r="B81" s="10">
        <v>6562.03</v>
      </c>
      <c r="C81" s="10">
        <v>6562.03</v>
      </c>
      <c r="D81" s="8"/>
    </row>
    <row r="82" spans="1:4" x14ac:dyDescent="0.25">
      <c r="A82" s="10" t="s">
        <v>105</v>
      </c>
      <c r="B82" s="10">
        <v>248951.21</v>
      </c>
      <c r="C82" s="10">
        <v>248951.21</v>
      </c>
      <c r="D82" s="8"/>
    </row>
    <row r="83" spans="1:4" x14ac:dyDescent="0.25">
      <c r="A83" s="10" t="s">
        <v>104</v>
      </c>
      <c r="B83" s="10">
        <v>208966.64</v>
      </c>
      <c r="C83" s="10">
        <v>208966.64</v>
      </c>
      <c r="D83" s="8"/>
    </row>
    <row r="84" spans="1:4" x14ac:dyDescent="0.25">
      <c r="A84" s="10" t="s">
        <v>106</v>
      </c>
      <c r="B84" s="10">
        <v>16341.87</v>
      </c>
      <c r="C84" s="10">
        <v>16341.87</v>
      </c>
      <c r="D84" s="8"/>
    </row>
    <row r="85" spans="1:4" x14ac:dyDescent="0.25">
      <c r="A85" s="10" t="s">
        <v>109</v>
      </c>
      <c r="B85" s="10">
        <v>101244</v>
      </c>
      <c r="C85" s="10">
        <v>101244</v>
      </c>
      <c r="D85" s="8"/>
    </row>
    <row r="86" spans="1:4" x14ac:dyDescent="0.25">
      <c r="A86" s="10" t="s">
        <v>111</v>
      </c>
      <c r="B86" s="10">
        <v>22066</v>
      </c>
      <c r="C86" s="10">
        <v>22066</v>
      </c>
      <c r="D86" s="8"/>
    </row>
    <row r="87" spans="1:4" x14ac:dyDescent="0.25">
      <c r="A87" s="10" t="s">
        <v>111</v>
      </c>
      <c r="B87" s="10">
        <v>142957</v>
      </c>
      <c r="C87" s="10">
        <v>142957</v>
      </c>
      <c r="D87" s="8"/>
    </row>
    <row r="88" spans="1:4" x14ac:dyDescent="0.25">
      <c r="A88" s="10" t="s">
        <v>139</v>
      </c>
      <c r="B88" s="10">
        <v>350525.38</v>
      </c>
      <c r="C88" s="10">
        <v>350525.38</v>
      </c>
      <c r="D88" s="8"/>
    </row>
    <row r="89" spans="1:4" x14ac:dyDescent="0.25">
      <c r="A89" s="10" t="s">
        <v>141</v>
      </c>
      <c r="B89" s="10">
        <v>56236.54</v>
      </c>
      <c r="C89" s="10">
        <v>56236.54</v>
      </c>
      <c r="D89" s="8"/>
    </row>
    <row r="90" spans="1:4" x14ac:dyDescent="0.25">
      <c r="A90" s="10" t="s">
        <v>152</v>
      </c>
      <c r="B90" s="10">
        <v>70000</v>
      </c>
      <c r="C90" s="10">
        <v>70000</v>
      </c>
      <c r="D90" s="8"/>
    </row>
    <row r="91" spans="1:4" x14ac:dyDescent="0.25">
      <c r="A91" s="10" t="s">
        <v>143</v>
      </c>
      <c r="B91" s="10">
        <v>50000</v>
      </c>
      <c r="C91" s="10">
        <v>50000</v>
      </c>
      <c r="D91" s="8"/>
    </row>
    <row r="92" spans="1:4" x14ac:dyDescent="0.25">
      <c r="A92" s="10" t="s">
        <v>111</v>
      </c>
      <c r="B92" s="10">
        <v>13452</v>
      </c>
      <c r="C92" s="10">
        <v>13452</v>
      </c>
      <c r="D92" s="8"/>
    </row>
    <row r="93" spans="1:4" x14ac:dyDescent="0.25">
      <c r="A93" s="10" t="s">
        <v>36</v>
      </c>
      <c r="B93" s="10">
        <v>24919.52</v>
      </c>
      <c r="C93" s="10">
        <v>24919.52</v>
      </c>
      <c r="D93" s="8"/>
    </row>
    <row r="94" spans="1:4" x14ac:dyDescent="0.25">
      <c r="A94" s="10" t="s">
        <v>111</v>
      </c>
      <c r="B94" s="10">
        <v>104548</v>
      </c>
      <c r="C94" s="10">
        <v>104548</v>
      </c>
      <c r="D94" s="8"/>
    </row>
    <row r="95" spans="1:4" x14ac:dyDescent="0.25">
      <c r="A95" s="10" t="s">
        <v>36</v>
      </c>
      <c r="B95" s="10">
        <v>23800.76</v>
      </c>
      <c r="C95" s="10">
        <v>23800.76</v>
      </c>
      <c r="D95" s="8"/>
    </row>
    <row r="96" spans="1:4" x14ac:dyDescent="0.25">
      <c r="A96" s="10" t="s">
        <v>111</v>
      </c>
      <c r="B96" s="10">
        <v>46138</v>
      </c>
      <c r="C96" s="10">
        <v>46138</v>
      </c>
      <c r="D96" s="8"/>
    </row>
    <row r="97" spans="1:4" x14ac:dyDescent="0.25">
      <c r="A97" s="10" t="s">
        <v>41</v>
      </c>
      <c r="B97" s="10">
        <v>175140.72</v>
      </c>
      <c r="C97" s="10">
        <v>175140.72</v>
      </c>
      <c r="D97" s="8"/>
    </row>
    <row r="98" spans="1:4" ht="15.75" x14ac:dyDescent="0.25">
      <c r="A98" s="53" t="s">
        <v>23</v>
      </c>
      <c r="B98" s="31">
        <f>SUM(B75:B97)</f>
        <v>6315920.919999999</v>
      </c>
      <c r="C98" s="31">
        <f>SUM(C75:C97)</f>
        <v>6315920.919999999</v>
      </c>
      <c r="D98" s="8"/>
    </row>
    <row r="99" spans="1:4" x14ac:dyDescent="0.25">
      <c r="A99" s="9"/>
      <c r="B99" s="8"/>
      <c r="C99" s="8"/>
      <c r="D99" s="8"/>
    </row>
    <row r="100" spans="1:4" x14ac:dyDescent="0.25">
      <c r="A100" s="9"/>
      <c r="B100" s="8"/>
      <c r="C100" s="8"/>
      <c r="D100" s="8"/>
    </row>
    <row r="101" spans="1:4" ht="15.75" x14ac:dyDescent="0.25">
      <c r="A101" s="23" t="s">
        <v>22</v>
      </c>
      <c r="B101" s="31">
        <f>+B62+B98</f>
        <v>13935454.809999999</v>
      </c>
      <c r="C101" s="31">
        <f>+C62+C98</f>
        <v>29073511.050000001</v>
      </c>
      <c r="D101" s="8"/>
    </row>
    <row r="102" spans="1:4" x14ac:dyDescent="0.25">
      <c r="A102" s="9"/>
      <c r="B102" s="8"/>
      <c r="C102" s="8"/>
      <c r="D102" s="8"/>
    </row>
    <row r="103" spans="1:4" ht="15.75" x14ac:dyDescent="0.25">
      <c r="A103" s="23" t="s">
        <v>32</v>
      </c>
      <c r="B103" s="31">
        <v>29713852.240000002</v>
      </c>
      <c r="C103" s="31">
        <v>29027748.560000002</v>
      </c>
      <c r="D103" s="8"/>
    </row>
    <row r="104" spans="1:4" x14ac:dyDescent="0.25">
      <c r="A104" s="9"/>
      <c r="B104" s="8"/>
      <c r="C104" s="8"/>
      <c r="D104" s="8"/>
    </row>
    <row r="105" spans="1:4" x14ac:dyDescent="0.25">
      <c r="A105" s="23" t="s">
        <v>33</v>
      </c>
      <c r="B105" s="24">
        <f>+B101-B103</f>
        <v>-15778397.430000003</v>
      </c>
      <c r="C105" s="24">
        <f>+C101-C103</f>
        <v>45762.489999998361</v>
      </c>
      <c r="D105" s="8"/>
    </row>
    <row r="106" spans="1:4" x14ac:dyDescent="0.25">
      <c r="A106" s="9"/>
      <c r="B106" s="8">
        <f>+B64</f>
        <v>15778397.43</v>
      </c>
      <c r="C106" s="8"/>
      <c r="D106" s="8"/>
    </row>
    <row r="107" spans="1:4" x14ac:dyDescent="0.25">
      <c r="A107" s="9"/>
      <c r="B107" s="8">
        <f>+B105+B106</f>
        <v>0</v>
      </c>
      <c r="C107" s="8"/>
      <c r="D107" s="8"/>
    </row>
    <row r="108" spans="1:4" x14ac:dyDescent="0.25">
      <c r="A108" s="9"/>
      <c r="B108" s="8"/>
      <c r="C108" s="8"/>
      <c r="D108" s="8"/>
    </row>
    <row r="109" spans="1:4" x14ac:dyDescent="0.25">
      <c r="A109" s="9"/>
      <c r="B109" s="8"/>
      <c r="C109" s="8"/>
      <c r="D109" s="8"/>
    </row>
    <row r="110" spans="1:4" x14ac:dyDescent="0.25">
      <c r="A110" s="9"/>
      <c r="B110" s="8"/>
      <c r="C110" s="8"/>
      <c r="D110" s="8"/>
    </row>
    <row r="111" spans="1:4" x14ac:dyDescent="0.25">
      <c r="A111" s="9"/>
      <c r="B111" s="8"/>
      <c r="C111" s="8"/>
      <c r="D111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4"/>
  <sheetViews>
    <sheetView workbookViewId="0">
      <selection activeCell="E14" sqref="E14:F14"/>
    </sheetView>
  </sheetViews>
  <sheetFormatPr baseColWidth="10" defaultRowHeight="15" x14ac:dyDescent="0.25"/>
  <cols>
    <col min="6" max="6" width="19.85546875" customWidth="1"/>
  </cols>
  <sheetData>
    <row r="14" spans="5:5" x14ac:dyDescent="0.25">
      <c r="E14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PAGOS PROVEEDORES</vt:lpstr>
      <vt:lpstr>Hoja1</vt:lpstr>
      <vt:lpstr>Hoja2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2025-04-01T19:57:54Z</cp:lastPrinted>
  <dcterms:created xsi:type="dcterms:W3CDTF">2021-12-06T11:44:16Z</dcterms:created>
  <dcterms:modified xsi:type="dcterms:W3CDTF">2025-04-01T20:00:13Z</dcterms:modified>
</cp:coreProperties>
</file>