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11- NOVIEMBRE 2025\"/>
    </mc:Choice>
  </mc:AlternateContent>
  <bookViews>
    <workbookView xWindow="0" yWindow="0" windowWidth="28800" windowHeight="12180"/>
  </bookViews>
  <sheets>
    <sheet name="PAGOS PROVEEDORES" sheetId="1" r:id="rId1"/>
    <sheet name="Hoja1" sheetId="2" r:id="rId2"/>
  </sheets>
  <definedNames>
    <definedName name="_xlnm.Print_Area" localSheetId="0">'PAGOS PROVEEDORES'!$A$1:$J$89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2" l="1"/>
  <c r="B61" i="2"/>
  <c r="H70" i="1"/>
  <c r="F70" i="1"/>
  <c r="C30" i="2"/>
  <c r="B30" i="2"/>
  <c r="C51" i="2" l="1"/>
  <c r="B51" i="2"/>
  <c r="C92" i="2" l="1"/>
  <c r="B92" i="2"/>
  <c r="C40" i="2" l="1"/>
  <c r="B40" i="2"/>
  <c r="C95" i="2" l="1"/>
  <c r="C45" i="2"/>
  <c r="B45" i="2"/>
  <c r="C57" i="2"/>
  <c r="B57" i="2"/>
  <c r="B95" i="2" l="1"/>
  <c r="I92" i="2"/>
  <c r="L64" i="2"/>
  <c r="K64" i="2"/>
  <c r="C46" i="2" l="1"/>
  <c r="B46" i="2"/>
  <c r="I70" i="1" l="1"/>
  <c r="B99" i="2" l="1"/>
  <c r="C99" i="2"/>
</calcChain>
</file>

<file path=xl/sharedStrings.xml><?xml version="1.0" encoding="utf-8"?>
<sst xmlns="http://schemas.openxmlformats.org/spreadsheetml/2006/main" count="326" uniqueCount="195">
  <si>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</si>
  <si>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</si>
  <si>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</si>
  <si>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</si>
  <si>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</si>
  <si>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</si>
  <si>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</si>
  <si>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</si>
  <si>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</si>
  <si>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</si>
  <si>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</si>
  <si>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</si>
  <si>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</si>
  <si>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</si>
  <si>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</si>
  <si>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</si>
  <si>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</si>
  <si>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</si>
  <si>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</si>
  <si>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</si>
  <si>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</si>
  <si>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</si>
  <si>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</si>
  <si>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</si>
  <si>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</si>
  <si>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</si>
  <si>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</si>
  <si>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</si>
  <si>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</si>
  <si>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</si>
  <si>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</si>
  <si>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</si>
  <si>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</si>
  <si>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COMPLETADO</t>
  </si>
  <si>
    <t>TOTAL GENERAL</t>
  </si>
  <si>
    <t>OTRO MONTO</t>
  </si>
  <si>
    <t>EDESUR DOMINICANA, S.A.</t>
  </si>
  <si>
    <t>EDENORTE DOMINICANA, S.A.</t>
  </si>
  <si>
    <t>PLANETA AZUL, S.A.</t>
  </si>
  <si>
    <t>VIAMAR, S.A.</t>
  </si>
  <si>
    <t>CEO SOLUTIONS CO, SRL.</t>
  </si>
  <si>
    <t>COMPAÑÍA DOMINICANA DE TELEFONOS, S.A.</t>
  </si>
  <si>
    <t>GTG INDUSTRIAL, SRL.</t>
  </si>
  <si>
    <t>DOCUGREEN, SRL.</t>
  </si>
  <si>
    <t>COMUNICACIONES Y REDES DE SANTO DOMINGO</t>
  </si>
  <si>
    <t>SERVICIO DE ENERGIA ELECTRICA</t>
  </si>
  <si>
    <t>SERVICIO DE MANTENIMIENTO Y/O REPARACION DE VEHICULOS</t>
  </si>
  <si>
    <t>SERVICIO PRESTADO POR DOCENCIA</t>
  </si>
  <si>
    <t>WENDY MARIANA GOMEZ RIVERA</t>
  </si>
  <si>
    <t>SERVICIO DE CATERING</t>
  </si>
  <si>
    <t>COMUNICACIONES Y REDES DE SANTO DOMINGO, SRL.</t>
  </si>
  <si>
    <t>TROVASA HAND WASH, SRL.</t>
  </si>
  <si>
    <t>MARISOL TOBAL</t>
  </si>
  <si>
    <t>GREGORIO MARTES BRITO</t>
  </si>
  <si>
    <t>B1500000111</t>
  </si>
  <si>
    <t>MAGNA MOTORS, S.A.</t>
  </si>
  <si>
    <t>SERVICIO DE IMPRESIÓN</t>
  </si>
  <si>
    <t>CUENTAS POR PAGAR A PROVEEDORES AL 31 DE NOVIEMBRE 2025</t>
  </si>
  <si>
    <t>ANGELICA MARCELA LALONDRI</t>
  </si>
  <si>
    <t>GREEN LOVE, SRL.</t>
  </si>
  <si>
    <t>HUMANO SEGUROS, S.A.</t>
  </si>
  <si>
    <t>SUSANA ALT. BERNABE GONZALEZ</t>
  </si>
  <si>
    <t>SDQ TRAINING CENTER, SRL.</t>
  </si>
  <si>
    <t>DISLA URIBE KONCEPTO, SRL.</t>
  </si>
  <si>
    <t>DISTRIBUIDORA LAGARES, SRL.</t>
  </si>
  <si>
    <t>GLASSELLA PASTELERIA, SRL.</t>
  </si>
  <si>
    <t>7AM AGENCIA MULTIMEDIA, SRL.</t>
  </si>
  <si>
    <t>SERVICIOS FERRO AGRO, SRL.</t>
  </si>
  <si>
    <t>SOLUCIONES EMPRESARIALES</t>
  </si>
  <si>
    <t>LUIS ERNESTO PEREZ CASANO</t>
  </si>
  <si>
    <t>PABLO DE JESUS DE LA NUEZ</t>
  </si>
  <si>
    <t>YOVANNI BERNARDINO BISONO</t>
  </si>
  <si>
    <t>PAOLA ELIZABETH TINEO</t>
  </si>
  <si>
    <t>ALL OFFICE SOLUTIONS TS, SRL.</t>
  </si>
  <si>
    <t>COMPUOFFICE DOMINICANA, SRL.</t>
  </si>
  <si>
    <t>COMPUDOMSA, SRL</t>
  </si>
  <si>
    <t>EXIMEDIA, SRL.</t>
  </si>
  <si>
    <t>CLIMA CONTROL Y CONST.CL</t>
  </si>
  <si>
    <t>AMARAM ENTERPRISE, SRL.</t>
  </si>
  <si>
    <t>RIC / JUL SOLUTIONS GRAFI</t>
  </si>
  <si>
    <t>PADRON OFFICE SUPPLY, SRL.</t>
  </si>
  <si>
    <t>COMUNICACIÓN INTEGRAL</t>
  </si>
  <si>
    <t>SERVICIO RECOLECCION DE DESECHOS PARA RECICLAJE.</t>
  </si>
  <si>
    <t>B1500000627</t>
  </si>
  <si>
    <t>B1100000291</t>
  </si>
  <si>
    <t>ADQUISICION DE AGUA POTABLE</t>
  </si>
  <si>
    <t>ADQUISICION DE ALMUERZO PERSONAL MILITAR.</t>
  </si>
  <si>
    <t>B1500003971</t>
  </si>
  <si>
    <t>SERVICIO DE CAPACITACION DE PERSONAL</t>
  </si>
  <si>
    <t>B1500000324</t>
  </si>
  <si>
    <t>B1100000292</t>
  </si>
  <si>
    <t>SERVICIOS DE TELEFONOS</t>
  </si>
  <si>
    <t>E450000094861 E450000094214 E450000094197</t>
  </si>
  <si>
    <t>SERVICIOS POLIZA DE SEGURO</t>
  </si>
  <si>
    <t>E450000006213 E340000161794 E340000162819 E340000162769 E450000006112</t>
  </si>
  <si>
    <t>E450000002147</t>
  </si>
  <si>
    <t>SERVICIO DE FUMIGACION Y CONTROL DE PLAGAS</t>
  </si>
  <si>
    <t>B1500000751</t>
  </si>
  <si>
    <t>SERVICIO DE ENRGIA ELECTRICA</t>
  </si>
  <si>
    <t>E450000072890</t>
  </si>
  <si>
    <t>SERVICIO DE MANTNIMIENTO Y REPARACION DE PLANTA ELECTRICA</t>
  </si>
  <si>
    <t>B1500001351</t>
  </si>
  <si>
    <t>B1500000011</t>
  </si>
  <si>
    <t>SERVICIO DE ARTE DIGITAL PARA PROMOVER EL USO WEB</t>
  </si>
  <si>
    <t>B1500000025</t>
  </si>
  <si>
    <t>ADQUISICION DE ASPESOR PARA SER DONADO EN LA ACTIVIDAD CARDIO HIIT</t>
  </si>
  <si>
    <t>E450000000069</t>
  </si>
  <si>
    <t>SOLUCIONES EMPRESARIALES MONEGRO CRISPIN, SRL.</t>
  </si>
  <si>
    <t>SERVICIO DE ADQUISICION DE COMBUSTIBLE GASOIL</t>
  </si>
  <si>
    <t>LUIS ERNESTO PEREZ CASANOVA</t>
  </si>
  <si>
    <t>HONORARIOS PROFESIONALES</t>
  </si>
  <si>
    <t>B1500000285</t>
  </si>
  <si>
    <t>SERVICIO DE REPETIDORA CON SU FRECUENCIA A NIVEL DE SANTO DOMINGO</t>
  </si>
  <si>
    <t>B1500000814</t>
  </si>
  <si>
    <t>PABLO DE JESUS DE LA NUEZ ROQUE</t>
  </si>
  <si>
    <t>SERVICIO PRESTADO POR ASCENSORISTA OFICINA SANTIAGO</t>
  </si>
  <si>
    <t>B1100000295</t>
  </si>
  <si>
    <t>B1100000294</t>
  </si>
  <si>
    <t>SERVICIO PRESTADO COMO SEGURIDAD TALLER EN SANTIAGO</t>
  </si>
  <si>
    <t>B1100000296</t>
  </si>
  <si>
    <t>B1500000325</t>
  </si>
  <si>
    <t>ADQUISICION DE AZUCAR, LECHE Y DESECHABLES.</t>
  </si>
  <si>
    <t>B1500005331</t>
  </si>
  <si>
    <t>ALQUILER DE EQUIPOS TECNOLOGICOS</t>
  </si>
  <si>
    <t>B1500003008</t>
  </si>
  <si>
    <t>ADQUISICION COMPRA DE MATERIAL Y MONITOR DE COMPUTADORA</t>
  </si>
  <si>
    <t>E450000001032</t>
  </si>
  <si>
    <t>ADQUISICION DE SISTEMA DE SONIDO</t>
  </si>
  <si>
    <t>E450000000271</t>
  </si>
  <si>
    <t>B1500000402</t>
  </si>
  <si>
    <t>B1500000291</t>
  </si>
  <si>
    <t>MARISOL TOBAL WILLIAMS</t>
  </si>
  <si>
    <t>B1100000293</t>
  </si>
  <si>
    <t>CLIMA CONTROL Y CONST.CLIMCON, SRL.</t>
  </si>
  <si>
    <t>SERVICIO DE MANTENIMIENTO PREVENTIVO DE SISTEMAS DE AIRES ACONDICIONADOS</t>
  </si>
  <si>
    <t>B1500000358</t>
  </si>
  <si>
    <t>B1500000105 B1500000106</t>
  </si>
  <si>
    <t>E450000093038</t>
  </si>
  <si>
    <t>B1500000464</t>
  </si>
  <si>
    <t>SERVICIO DE LAVADO DE VEHICULOS</t>
  </si>
  <si>
    <t>B1500001852</t>
  </si>
  <si>
    <t>ADQUISICION DE SUMINISTROS DE ASEO Y LIMPIEZA</t>
  </si>
  <si>
    <t>B1500000513</t>
  </si>
  <si>
    <t>RIC&amp;JUL SOLUTIONS GRAFIC, SRL.</t>
  </si>
  <si>
    <t>CONFECCION DE TSHIRTS, PARA ACTIVIDAD DE CARDIO HIIT.</t>
  </si>
  <si>
    <t>B1500000279</t>
  </si>
  <si>
    <t>E450000002239 E450000002241 E450000002250</t>
  </si>
  <si>
    <t>ADQUISICION DE PRODUCTOS DE PAPEL</t>
  </si>
  <si>
    <t>B1500001264</t>
  </si>
  <si>
    <t>CI COMUNICACIÓN INTEGRAL, SRL.</t>
  </si>
  <si>
    <t>B1500000115 B1500000114</t>
  </si>
  <si>
    <t>TALLER SOBRE MANEJO EMOCIONAL</t>
  </si>
  <si>
    <t>E45000008029</t>
  </si>
  <si>
    <t>DELTA COMERCIAL, S.A.</t>
  </si>
  <si>
    <t>NESTEVEZ SERVICIOS DE COMUNICACIONES</t>
  </si>
  <si>
    <t>TECNAS EIRL</t>
  </si>
  <si>
    <t>B1500000760</t>
  </si>
  <si>
    <t>SERVICIO DE MANTENIMIENTO PREVENTIVO Y REPARACION DE LA PLANTA ELECTRICA</t>
  </si>
  <si>
    <t>B1500001359</t>
  </si>
  <si>
    <t>E450000004888</t>
  </si>
  <si>
    <t>CI COMUNICACIÓN INTEGRAL</t>
  </si>
  <si>
    <t>B1500000102</t>
  </si>
  <si>
    <t>SERVICIO DE GRABACION DE VOZ EN OFF.</t>
  </si>
  <si>
    <t>B1500000549</t>
  </si>
  <si>
    <t>ADQUISICION DE ALMUERZO PARA MILITRES</t>
  </si>
  <si>
    <t>B1500003986</t>
  </si>
  <si>
    <t>ADQUISICION DE AGUA POTABLE EN BOTELLONES</t>
  </si>
  <si>
    <t>E450000020373 E450000020622 E450000020599 E450000020641</t>
  </si>
  <si>
    <t>29/10/2025 05/11/2025 07/11/2025 12/11/2025</t>
  </si>
  <si>
    <t>SERVICIO DE MANTENIMIENTO PREVENTIVO Y CORREC</t>
  </si>
  <si>
    <t>E450000000030 E450000000031 E450000000055</t>
  </si>
  <si>
    <t xml:space="preserve">24/06/2025 14/10/2025 04/11/2025 </t>
  </si>
  <si>
    <t>SERVICIO POLIZA DE SEGUROS</t>
  </si>
  <si>
    <t>E450000006421 E450000006422</t>
  </si>
  <si>
    <t>E450000006599</t>
  </si>
  <si>
    <t>ADQUISICION BOTELLONES DE AGUA</t>
  </si>
  <si>
    <t>E450000012707</t>
  </si>
  <si>
    <t>INSTITUTO POSTAL DOMINICANO</t>
  </si>
  <si>
    <t>INSTITUTO POSTAL DOMINICANO (INPOSDOM)</t>
  </si>
  <si>
    <t>SERVICIO ALQUILER DE PARQUEO</t>
  </si>
  <si>
    <t>B1500002859</t>
  </si>
  <si>
    <t>YINAELIS VIRGINIA CONTRERAS CARVAJAL</t>
  </si>
  <si>
    <t>SERVICIO Y ACOMPAÑAMIENTO CONSTRUCCION EDIFICIO</t>
  </si>
  <si>
    <t>B1500000067</t>
  </si>
  <si>
    <t>MARIJO TIENDA DE REGALOS, SRL.</t>
  </si>
  <si>
    <t>ADQUISICION DE SOUVENIRS DE NAVIDAD SERVIDORES TSE.</t>
  </si>
  <si>
    <t>B1500000016</t>
  </si>
  <si>
    <t>CONSTRUCTORA VIRTOCIL, SRL.</t>
  </si>
  <si>
    <t>SERVICIO DE ANALISIS DE CALIDAD DE ENERGIA DE PANELES ELECTRICOS</t>
  </si>
  <si>
    <t>B1500000316</t>
  </si>
  <si>
    <t>B1500000399 B1500000400</t>
  </si>
  <si>
    <t>22/10/2025 27/10/2025</t>
  </si>
  <si>
    <t>E450000020006 E450000020238</t>
  </si>
  <si>
    <t>YOVANNI BERNARDINO BISONO UREÑA</t>
  </si>
  <si>
    <t>NESTEVEZ SERVICIOS DE COMUNICACION,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</si>
</sst>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49" fontId="1" fillId="0" borderId="6" xfId="2" applyNumberFormat="1" applyFont="1" applyBorder="1"/>
    <xf numFmtId="43" fontId="0" fillId="0" borderId="7" xfId="2" applyFont="1" applyBorder="1"/>
    <xf numFmtId="43" fontId="1" fillId="0" borderId="8" xfId="2" applyFont="1" applyBorder="1"/>
    <xf numFmtId="43" fontId="6" fillId="0" borderId="0" xfId="2" applyFont="1" applyBorder="1"/>
    <xf numFmtId="43" fontId="0" fillId="0" borderId="6" xfId="2" applyFont="1" applyBorder="1"/>
    <xf numFmtId="43" fontId="1" fillId="0" borderId="0" xfId="2" applyFont="1" applyBorder="1"/>
    <xf numFmtId="164" fontId="14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0" fillId="0" borderId="9" xfId="2" applyFont="1" applyBorder="1"/>
    <xf numFmtId="43" fontId="0" fillId="3" borderId="0" xfId="2" applyFont="1" applyFill="1" applyBorder="1"/>
    <xf numFmtId="43" fontId="0" fillId="0" borderId="0" xfId="2" applyFont="1" applyFill="1" applyBorder="1"/>
    <xf numFmtId="43" fontId="6" fillId="0" borderId="0" xfId="2" applyFont="1"/>
    <xf numFmtId="49" fontId="6" fillId="0" borderId="10" xfId="2" applyNumberFormat="1" applyFont="1" applyFill="1" applyBorder="1"/>
    <xf numFmtId="43" fontId="1" fillId="0" borderId="7" xfId="2" applyFont="1" applyBorder="1"/>
    <xf numFmtId="14" fontId="15" fillId="0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showGridLines="0" tabSelected="1" zoomScale="40" zoomScaleNormal="40" zoomScaleSheetLayoutView="50" workbookViewId="0">
      <selection activeCell="D15" sqref="D15"/>
    </sheetView>
  </sheetViews>
  <sheetFormatPr baseColWidth="10" defaultRowHeight="15" x14ac:dyDescent="0.25"/>
  <cols>
    <col min="1" max="1" width="13" customWidth="1"/>
    <col min="2" max="2" width="98.85546875" customWidth="1"/>
    <col min="3" max="3" width="83" customWidth="1"/>
    <col min="4" max="4" width="67.14062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46"/>
    </row>
    <row r="2" spans="1:12" x14ac:dyDescent="0.25">
      <c r="B2" s="1"/>
      <c r="C2" s="1"/>
      <c r="D2" s="1"/>
      <c r="E2" s="1"/>
      <c r="F2" s="1"/>
      <c r="G2" s="1"/>
      <c r="H2" s="1"/>
      <c r="I2" s="1"/>
      <c r="J2" s="46"/>
    </row>
    <row r="3" spans="1:12" x14ac:dyDescent="0.25">
      <c r="B3" s="1"/>
      <c r="C3" s="1"/>
      <c r="D3" s="1"/>
      <c r="E3" s="1"/>
      <c r="F3" s="1"/>
      <c r="G3" s="1"/>
      <c r="H3" s="1"/>
      <c r="I3" s="1"/>
      <c r="J3" s="46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47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47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47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47"/>
    </row>
    <row r="8" spans="1:12" ht="35.25" x14ac:dyDescent="0.5">
      <c r="A8" s="77" t="s">
        <v>10</v>
      </c>
      <c r="B8" s="77"/>
      <c r="C8" s="77"/>
      <c r="D8" s="77"/>
      <c r="E8" s="77"/>
      <c r="F8" s="77"/>
      <c r="G8" s="77"/>
      <c r="H8" s="77"/>
      <c r="I8" s="77"/>
      <c r="J8" s="77"/>
    </row>
    <row r="9" spans="1:12" ht="35.25" x14ac:dyDescent="0.5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7"/>
    </row>
    <row r="10" spans="1:12" ht="35.25" x14ac:dyDescent="0.5">
      <c r="A10" s="77" t="s">
        <v>57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12" ht="35.25" x14ac:dyDescent="0.5">
      <c r="A11" s="77" t="s">
        <v>0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47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48" t="s">
        <v>14</v>
      </c>
      <c r="L13" s="3"/>
    </row>
    <row r="14" spans="1:12" s="5" customFormat="1" ht="176.25" customHeight="1" thickBot="1" x14ac:dyDescent="0.3">
      <c r="A14" s="13">
        <v>1</v>
      </c>
      <c r="B14" s="29" t="s">
        <v>58</v>
      </c>
      <c r="C14" s="30" t="s">
        <v>47</v>
      </c>
      <c r="D14" s="31" t="s">
        <v>84</v>
      </c>
      <c r="E14" s="32">
        <v>45952</v>
      </c>
      <c r="F14" s="35">
        <v>4500</v>
      </c>
      <c r="G14" s="34">
        <v>45964</v>
      </c>
      <c r="H14" s="35">
        <v>4050</v>
      </c>
      <c r="I14" s="35"/>
      <c r="J14" s="49" t="s">
        <v>33</v>
      </c>
      <c r="K14" s="2"/>
      <c r="L14" s="4"/>
    </row>
    <row r="15" spans="1:12" ht="197.25" customHeight="1" thickBot="1" x14ac:dyDescent="0.3">
      <c r="A15" s="14">
        <v>2</v>
      </c>
      <c r="B15" s="29" t="s">
        <v>59</v>
      </c>
      <c r="C15" s="30" t="s">
        <v>82</v>
      </c>
      <c r="D15" s="31" t="s">
        <v>83</v>
      </c>
      <c r="E15" s="32">
        <v>45945</v>
      </c>
      <c r="F15" s="35">
        <v>7080</v>
      </c>
      <c r="G15" s="34">
        <v>45964</v>
      </c>
      <c r="H15" s="35">
        <v>6780</v>
      </c>
      <c r="I15" s="33"/>
      <c r="J15" s="49" t="s">
        <v>33</v>
      </c>
      <c r="K15" s="2"/>
      <c r="L15" s="3"/>
    </row>
    <row r="16" spans="1:12" s="5" customFormat="1" ht="183.75" customHeight="1" thickBot="1" x14ac:dyDescent="0.3">
      <c r="A16" s="13">
        <v>3</v>
      </c>
      <c r="B16" s="29" t="s">
        <v>38</v>
      </c>
      <c r="C16" s="30" t="s">
        <v>85</v>
      </c>
      <c r="D16" s="31" t="s">
        <v>192</v>
      </c>
      <c r="E16" s="32">
        <v>45945</v>
      </c>
      <c r="F16" s="35">
        <v>9540</v>
      </c>
      <c r="G16" s="34">
        <v>45964</v>
      </c>
      <c r="H16" s="35">
        <v>9540</v>
      </c>
      <c r="I16" s="35"/>
      <c r="J16" s="49" t="s">
        <v>33</v>
      </c>
      <c r="K16" s="2"/>
      <c r="L16" s="4"/>
    </row>
    <row r="17" spans="1:12" ht="231.75" customHeight="1" thickBot="1" x14ac:dyDescent="0.3">
      <c r="A17" s="14">
        <v>4</v>
      </c>
      <c r="B17" s="29" t="s">
        <v>60</v>
      </c>
      <c r="C17" s="30" t="s">
        <v>93</v>
      </c>
      <c r="D17" s="31" t="s">
        <v>94</v>
      </c>
      <c r="E17" s="32">
        <v>45962</v>
      </c>
      <c r="F17" s="35">
        <v>4080896.14</v>
      </c>
      <c r="G17" s="34">
        <v>45965</v>
      </c>
      <c r="H17" s="35">
        <v>4080896.14</v>
      </c>
      <c r="I17" s="33"/>
      <c r="J17" s="49" t="s">
        <v>33</v>
      </c>
      <c r="K17" s="2"/>
      <c r="L17" s="3"/>
    </row>
    <row r="18" spans="1:12" s="5" customFormat="1" ht="162.75" customHeight="1" thickBot="1" x14ac:dyDescent="0.3">
      <c r="A18" s="14">
        <v>5</v>
      </c>
      <c r="B18" s="29" t="s">
        <v>53</v>
      </c>
      <c r="C18" s="69" t="s">
        <v>151</v>
      </c>
      <c r="D18" s="31" t="s">
        <v>54</v>
      </c>
      <c r="E18" s="32">
        <v>45861</v>
      </c>
      <c r="F18" s="35">
        <v>4500</v>
      </c>
      <c r="G18" s="34">
        <v>45966</v>
      </c>
      <c r="H18" s="35">
        <v>4050</v>
      </c>
      <c r="I18" s="35"/>
      <c r="J18" s="49" t="s">
        <v>33</v>
      </c>
      <c r="K18" s="2"/>
      <c r="L18" s="4"/>
    </row>
    <row r="19" spans="1:12" s="5" customFormat="1" ht="187.5" customHeight="1" thickBot="1" x14ac:dyDescent="0.3">
      <c r="A19" s="14">
        <v>6</v>
      </c>
      <c r="B19" s="29" t="s">
        <v>61</v>
      </c>
      <c r="C19" s="30" t="s">
        <v>47</v>
      </c>
      <c r="D19" s="31" t="s">
        <v>90</v>
      </c>
      <c r="E19" s="32">
        <v>45961</v>
      </c>
      <c r="F19" s="36">
        <v>4500</v>
      </c>
      <c r="G19" s="61">
        <v>45966</v>
      </c>
      <c r="H19" s="36">
        <v>4050</v>
      </c>
      <c r="I19" s="36"/>
      <c r="J19" s="49" t="s">
        <v>33</v>
      </c>
      <c r="K19" s="62"/>
      <c r="L19" s="4"/>
    </row>
    <row r="20" spans="1:12" ht="194.25" customHeight="1" thickBot="1" x14ac:dyDescent="0.3">
      <c r="A20" s="13">
        <v>7</v>
      </c>
      <c r="B20" s="29" t="s">
        <v>62</v>
      </c>
      <c r="C20" s="30" t="s">
        <v>88</v>
      </c>
      <c r="D20" s="31" t="s">
        <v>89</v>
      </c>
      <c r="E20" s="32">
        <v>45939</v>
      </c>
      <c r="F20" s="36">
        <v>33950</v>
      </c>
      <c r="G20" s="34">
        <v>45966</v>
      </c>
      <c r="H20" s="36">
        <v>32252.5</v>
      </c>
      <c r="I20" s="33"/>
      <c r="J20" s="49" t="s">
        <v>33</v>
      </c>
      <c r="K20" s="2"/>
      <c r="L20" s="3"/>
    </row>
    <row r="21" spans="1:12" ht="222.75" customHeight="1" thickBot="1" x14ac:dyDescent="0.3">
      <c r="A21" s="13">
        <v>8</v>
      </c>
      <c r="B21" s="29" t="s">
        <v>63</v>
      </c>
      <c r="C21" s="30" t="s">
        <v>86</v>
      </c>
      <c r="D21" s="31" t="s">
        <v>87</v>
      </c>
      <c r="E21" s="32">
        <v>45946</v>
      </c>
      <c r="F21" s="36">
        <v>573975.6</v>
      </c>
      <c r="G21" s="34">
        <v>45966</v>
      </c>
      <c r="H21" s="36">
        <v>549654.6</v>
      </c>
      <c r="I21" s="33"/>
      <c r="J21" s="49" t="s">
        <v>33</v>
      </c>
      <c r="K21" s="2"/>
      <c r="L21" s="3"/>
    </row>
    <row r="22" spans="1:12" ht="198.75" customHeight="1" thickBot="1" x14ac:dyDescent="0.3">
      <c r="A22" s="13">
        <v>9</v>
      </c>
      <c r="B22" s="29" t="s">
        <v>55</v>
      </c>
      <c r="C22" s="30" t="s">
        <v>46</v>
      </c>
      <c r="D22" s="31" t="s">
        <v>95</v>
      </c>
      <c r="E22" s="32">
        <v>45959</v>
      </c>
      <c r="F22" s="36">
        <v>16039.83</v>
      </c>
      <c r="G22" s="34">
        <v>45966</v>
      </c>
      <c r="H22" s="36">
        <v>16039.83</v>
      </c>
      <c r="I22" s="33"/>
      <c r="J22" s="49" t="s">
        <v>33</v>
      </c>
      <c r="K22" s="2"/>
      <c r="L22" s="3"/>
    </row>
    <row r="23" spans="1:12" ht="207" customHeight="1" thickBot="1" x14ac:dyDescent="0.3">
      <c r="A23" s="13">
        <v>10</v>
      </c>
      <c r="B23" s="29" t="s">
        <v>41</v>
      </c>
      <c r="C23" s="30" t="s">
        <v>91</v>
      </c>
      <c r="D23" s="31" t="s">
        <v>92</v>
      </c>
      <c r="E23" s="32">
        <v>45957</v>
      </c>
      <c r="F23" s="36">
        <v>601879.81000000006</v>
      </c>
      <c r="G23" s="34">
        <v>45967</v>
      </c>
      <c r="H23" s="36">
        <v>601879.81000000006</v>
      </c>
      <c r="I23" s="33"/>
      <c r="J23" s="49" t="s">
        <v>33</v>
      </c>
      <c r="K23" s="2"/>
      <c r="L23" s="3"/>
    </row>
    <row r="24" spans="1:12" ht="183.75" customHeight="1" thickBot="1" x14ac:dyDescent="0.3">
      <c r="A24" s="14">
        <v>11</v>
      </c>
      <c r="B24" s="29" t="s">
        <v>36</v>
      </c>
      <c r="C24" s="30" t="s">
        <v>98</v>
      </c>
      <c r="D24" s="31" t="s">
        <v>99</v>
      </c>
      <c r="E24" s="32">
        <v>45991</v>
      </c>
      <c r="F24" s="36">
        <v>430962.34</v>
      </c>
      <c r="G24" s="34">
        <v>45967</v>
      </c>
      <c r="H24" s="36">
        <v>430962.34</v>
      </c>
      <c r="I24" s="33"/>
      <c r="J24" s="49" t="s">
        <v>33</v>
      </c>
      <c r="K24" s="2"/>
      <c r="L24" s="3"/>
    </row>
    <row r="25" spans="1:12" s="5" customFormat="1" ht="225.75" customHeight="1" thickBot="1" x14ac:dyDescent="0.3">
      <c r="A25" s="13">
        <v>12</v>
      </c>
      <c r="B25" s="29" t="s">
        <v>64</v>
      </c>
      <c r="C25" s="30" t="s">
        <v>100</v>
      </c>
      <c r="D25" s="31" t="s">
        <v>101</v>
      </c>
      <c r="E25" s="32">
        <v>45961</v>
      </c>
      <c r="F25" s="36">
        <v>5310</v>
      </c>
      <c r="G25" s="34">
        <v>45972</v>
      </c>
      <c r="H25" s="36">
        <v>5085</v>
      </c>
      <c r="I25" s="35"/>
      <c r="J25" s="49" t="s">
        <v>33</v>
      </c>
      <c r="K25" s="2"/>
      <c r="L25" s="4"/>
    </row>
    <row r="26" spans="1:12" s="5" customFormat="1" ht="194.25" customHeight="1" thickBot="1" x14ac:dyDescent="0.3">
      <c r="A26" s="13">
        <v>13</v>
      </c>
      <c r="B26" s="29" t="s">
        <v>65</v>
      </c>
      <c r="C26" s="30" t="s">
        <v>49</v>
      </c>
      <c r="D26" s="31" t="s">
        <v>102</v>
      </c>
      <c r="E26" s="32">
        <v>45959</v>
      </c>
      <c r="F26" s="36">
        <v>61950</v>
      </c>
      <c r="G26" s="34">
        <v>45972</v>
      </c>
      <c r="H26" s="36">
        <v>59325</v>
      </c>
      <c r="I26" s="35"/>
      <c r="J26" s="49" t="s">
        <v>33</v>
      </c>
      <c r="K26" s="2"/>
      <c r="L26" s="4"/>
    </row>
    <row r="27" spans="1:12" s="5" customFormat="1" ht="203.25" customHeight="1" thickBot="1" x14ac:dyDescent="0.3">
      <c r="A27" s="14">
        <v>14</v>
      </c>
      <c r="B27" s="29" t="s">
        <v>40</v>
      </c>
      <c r="C27" s="30" t="s">
        <v>96</v>
      </c>
      <c r="D27" s="31" t="s">
        <v>97</v>
      </c>
      <c r="E27" s="32">
        <v>45950</v>
      </c>
      <c r="F27" s="36">
        <v>18880</v>
      </c>
      <c r="G27" s="34">
        <v>45972</v>
      </c>
      <c r="H27" s="36">
        <v>18080</v>
      </c>
      <c r="I27" s="35"/>
      <c r="J27" s="49" t="s">
        <v>33</v>
      </c>
      <c r="K27" s="2"/>
      <c r="L27" s="4"/>
    </row>
    <row r="28" spans="1:12" s="5" customFormat="1" ht="207.75" customHeight="1" thickBot="1" x14ac:dyDescent="0.3">
      <c r="A28" s="14">
        <v>15</v>
      </c>
      <c r="B28" s="29" t="s">
        <v>66</v>
      </c>
      <c r="C28" s="30" t="s">
        <v>103</v>
      </c>
      <c r="D28" s="31" t="s">
        <v>104</v>
      </c>
      <c r="E28" s="32">
        <v>45944</v>
      </c>
      <c r="F28" s="36">
        <v>120360</v>
      </c>
      <c r="G28" s="34">
        <v>45972</v>
      </c>
      <c r="H28" s="36">
        <v>115260</v>
      </c>
      <c r="I28" s="35"/>
      <c r="J28" s="49" t="s">
        <v>33</v>
      </c>
      <c r="K28" s="2"/>
      <c r="L28" s="4"/>
    </row>
    <row r="29" spans="1:12" s="5" customFormat="1" ht="200.25" customHeight="1" thickBot="1" x14ac:dyDescent="0.3">
      <c r="A29" s="14">
        <v>16</v>
      </c>
      <c r="B29" s="29" t="s">
        <v>67</v>
      </c>
      <c r="C29" s="30" t="s">
        <v>105</v>
      </c>
      <c r="D29" s="31" t="s">
        <v>106</v>
      </c>
      <c r="E29" s="32">
        <v>45961</v>
      </c>
      <c r="F29" s="36">
        <v>13200</v>
      </c>
      <c r="G29" s="34">
        <v>45972</v>
      </c>
      <c r="H29" s="36">
        <v>13200</v>
      </c>
      <c r="I29" s="35"/>
      <c r="J29" s="49" t="s">
        <v>33</v>
      </c>
      <c r="K29" s="2"/>
      <c r="L29" s="4"/>
    </row>
    <row r="30" spans="1:12" s="5" customFormat="1" ht="234.75" customHeight="1" thickBot="1" x14ac:dyDescent="0.3">
      <c r="A30" s="14">
        <v>17</v>
      </c>
      <c r="B30" s="29" t="s">
        <v>107</v>
      </c>
      <c r="C30" s="30" t="s">
        <v>108</v>
      </c>
      <c r="D30" s="31" t="s">
        <v>190</v>
      </c>
      <c r="E30" s="32" t="s">
        <v>191</v>
      </c>
      <c r="F30" s="36">
        <v>163236.06</v>
      </c>
      <c r="G30" s="34">
        <v>45975</v>
      </c>
      <c r="H30" s="36">
        <v>155074.26</v>
      </c>
      <c r="I30" s="35"/>
      <c r="J30" s="49" t="s">
        <v>33</v>
      </c>
      <c r="K30" s="2"/>
      <c r="L30" s="4"/>
    </row>
    <row r="31" spans="1:12" s="5" customFormat="1" ht="179.25" customHeight="1" thickBot="1" x14ac:dyDescent="0.3">
      <c r="A31" s="14">
        <v>18</v>
      </c>
      <c r="B31" s="29" t="s">
        <v>109</v>
      </c>
      <c r="C31" s="30" t="s">
        <v>110</v>
      </c>
      <c r="D31" s="31" t="s">
        <v>111</v>
      </c>
      <c r="E31" s="32">
        <v>45961</v>
      </c>
      <c r="F31" s="36">
        <v>141600</v>
      </c>
      <c r="G31" s="34">
        <v>45975</v>
      </c>
      <c r="H31" s="36">
        <v>108000</v>
      </c>
      <c r="I31" s="35"/>
      <c r="J31" s="49" t="s">
        <v>33</v>
      </c>
      <c r="K31" s="2"/>
      <c r="L31" s="4"/>
    </row>
    <row r="32" spans="1:12" s="5" customFormat="1" ht="189.75" customHeight="1" thickBot="1" x14ac:dyDescent="0.3">
      <c r="A32" s="13">
        <v>19</v>
      </c>
      <c r="B32" s="29" t="s">
        <v>39</v>
      </c>
      <c r="C32" s="30" t="s">
        <v>46</v>
      </c>
      <c r="D32" s="31" t="s">
        <v>152</v>
      </c>
      <c r="E32" s="32">
        <v>45951</v>
      </c>
      <c r="F32" s="36">
        <v>12887.64</v>
      </c>
      <c r="G32" s="34">
        <v>45975</v>
      </c>
      <c r="H32" s="36">
        <v>12887.64</v>
      </c>
      <c r="I32" s="35"/>
      <c r="J32" s="49" t="s">
        <v>33</v>
      </c>
      <c r="K32" s="2"/>
      <c r="L32" s="4"/>
    </row>
    <row r="33" spans="1:12" s="5" customFormat="1" ht="213.75" customHeight="1" thickBot="1" x14ac:dyDescent="0.3">
      <c r="A33" s="14">
        <v>20</v>
      </c>
      <c r="B33" s="29" t="s">
        <v>50</v>
      </c>
      <c r="C33" s="30" t="s">
        <v>112</v>
      </c>
      <c r="D33" s="31" t="s">
        <v>113</v>
      </c>
      <c r="E33" s="32">
        <v>45940</v>
      </c>
      <c r="F33" s="36">
        <v>14750</v>
      </c>
      <c r="G33" s="34">
        <v>45975</v>
      </c>
      <c r="H33" s="36">
        <v>14125</v>
      </c>
      <c r="I33" s="35"/>
      <c r="J33" s="49" t="s">
        <v>33</v>
      </c>
      <c r="K33" s="2"/>
      <c r="L33" s="4"/>
    </row>
    <row r="34" spans="1:12" s="5" customFormat="1" ht="208.5" customHeight="1" thickBot="1" x14ac:dyDescent="0.3">
      <c r="A34" s="14">
        <v>21</v>
      </c>
      <c r="B34" s="29" t="s">
        <v>114</v>
      </c>
      <c r="C34" s="30" t="s">
        <v>115</v>
      </c>
      <c r="D34" s="31" t="s">
        <v>116</v>
      </c>
      <c r="E34" s="32">
        <v>45967</v>
      </c>
      <c r="F34" s="36">
        <v>1500</v>
      </c>
      <c r="G34" s="34">
        <v>45975</v>
      </c>
      <c r="H34" s="36">
        <v>1470</v>
      </c>
      <c r="I34" s="35"/>
      <c r="J34" s="49" t="s">
        <v>33</v>
      </c>
      <c r="K34" s="2"/>
      <c r="L34" s="4"/>
    </row>
    <row r="35" spans="1:12" s="5" customFormat="1" ht="204.75" customHeight="1" thickBot="1" x14ac:dyDescent="0.3">
      <c r="A35" s="14">
        <v>22</v>
      </c>
      <c r="B35" s="29" t="s">
        <v>193</v>
      </c>
      <c r="C35" s="30" t="s">
        <v>115</v>
      </c>
      <c r="D35" s="31" t="s">
        <v>117</v>
      </c>
      <c r="E35" s="32">
        <v>45967</v>
      </c>
      <c r="F35" s="36">
        <v>1500</v>
      </c>
      <c r="G35" s="34">
        <v>45975</v>
      </c>
      <c r="H35" s="36">
        <v>1470</v>
      </c>
      <c r="I35" s="35"/>
      <c r="J35" s="49" t="s">
        <v>33</v>
      </c>
      <c r="K35" s="2"/>
      <c r="L35" s="4"/>
    </row>
    <row r="36" spans="1:12" s="5" customFormat="1" ht="204.75" customHeight="1" thickBot="1" x14ac:dyDescent="0.3">
      <c r="A36" s="14">
        <v>23</v>
      </c>
      <c r="B36" s="29" t="s">
        <v>72</v>
      </c>
      <c r="C36" s="30" t="s">
        <v>118</v>
      </c>
      <c r="D36" s="31" t="s">
        <v>119</v>
      </c>
      <c r="E36" s="32">
        <v>45967</v>
      </c>
      <c r="F36" s="36">
        <v>3000</v>
      </c>
      <c r="G36" s="34">
        <v>45975</v>
      </c>
      <c r="H36" s="36">
        <v>2940</v>
      </c>
      <c r="I36" s="35"/>
      <c r="J36" s="49" t="s">
        <v>33</v>
      </c>
      <c r="K36" s="2"/>
      <c r="L36" s="4"/>
    </row>
    <row r="37" spans="1:12" s="5" customFormat="1" ht="206.25" customHeight="1" thickBot="1" x14ac:dyDescent="0.3">
      <c r="A37" s="14">
        <v>24</v>
      </c>
      <c r="B37" s="29" t="s">
        <v>62</v>
      </c>
      <c r="C37" s="30" t="s">
        <v>88</v>
      </c>
      <c r="D37" s="31" t="s">
        <v>120</v>
      </c>
      <c r="E37" s="32">
        <v>45939</v>
      </c>
      <c r="F37" s="36">
        <v>9500</v>
      </c>
      <c r="G37" s="34">
        <v>45975</v>
      </c>
      <c r="H37" s="36">
        <v>9025</v>
      </c>
      <c r="I37" s="35"/>
      <c r="J37" s="49" t="s">
        <v>33</v>
      </c>
      <c r="K37" s="2"/>
      <c r="L37" s="4"/>
    </row>
    <row r="38" spans="1:12" s="5" customFormat="1" ht="200.25" customHeight="1" thickBot="1" x14ac:dyDescent="0.3">
      <c r="A38" s="14">
        <v>25</v>
      </c>
      <c r="B38" s="29" t="s">
        <v>42</v>
      </c>
      <c r="C38" s="30" t="s">
        <v>121</v>
      </c>
      <c r="D38" s="31" t="s">
        <v>122</v>
      </c>
      <c r="E38" s="32">
        <v>45965</v>
      </c>
      <c r="F38" s="36">
        <v>65332</v>
      </c>
      <c r="G38" s="34">
        <v>45975</v>
      </c>
      <c r="H38" s="36">
        <v>62355</v>
      </c>
      <c r="I38" s="35"/>
      <c r="J38" s="49" t="s">
        <v>33</v>
      </c>
      <c r="K38" s="2"/>
      <c r="L38" s="4"/>
    </row>
    <row r="39" spans="1:12" s="5" customFormat="1" ht="218.25" customHeight="1" thickBot="1" x14ac:dyDescent="0.3">
      <c r="A39" s="14">
        <v>26</v>
      </c>
      <c r="B39" s="29" t="s">
        <v>73</v>
      </c>
      <c r="C39" s="30" t="s">
        <v>123</v>
      </c>
      <c r="D39" s="31" t="s">
        <v>124</v>
      </c>
      <c r="E39" s="32">
        <v>45950</v>
      </c>
      <c r="F39" s="36">
        <v>54819.02</v>
      </c>
      <c r="G39" s="34">
        <v>45975</v>
      </c>
      <c r="H39" s="36">
        <v>49987.51</v>
      </c>
      <c r="I39" s="35"/>
      <c r="J39" s="49" t="s">
        <v>33</v>
      </c>
      <c r="K39" s="2"/>
      <c r="L39" s="4"/>
    </row>
    <row r="40" spans="1:12" s="5" customFormat="1" ht="195.75" customHeight="1" thickBot="1" x14ac:dyDescent="0.3">
      <c r="A40" s="14">
        <v>27</v>
      </c>
      <c r="B40" s="29" t="s">
        <v>74</v>
      </c>
      <c r="C40" s="30" t="s">
        <v>125</v>
      </c>
      <c r="D40" s="31" t="s">
        <v>126</v>
      </c>
      <c r="E40" s="32">
        <v>45960</v>
      </c>
      <c r="F40" s="36">
        <v>148396.39000000001</v>
      </c>
      <c r="G40" s="34">
        <v>45975</v>
      </c>
      <c r="H40" s="36">
        <v>148396.39000000001</v>
      </c>
      <c r="I40" s="35"/>
      <c r="J40" s="49" t="s">
        <v>33</v>
      </c>
      <c r="K40" s="2"/>
      <c r="L40" s="4"/>
    </row>
    <row r="41" spans="1:12" s="5" customFormat="1" ht="218.25" customHeight="1" thickBot="1" x14ac:dyDescent="0.3">
      <c r="A41" s="14">
        <v>28</v>
      </c>
      <c r="B41" s="29" t="s">
        <v>75</v>
      </c>
      <c r="C41" s="30" t="s">
        <v>127</v>
      </c>
      <c r="D41" s="31" t="s">
        <v>128</v>
      </c>
      <c r="E41" s="32">
        <v>45966</v>
      </c>
      <c r="F41" s="36">
        <v>246844.2</v>
      </c>
      <c r="G41" s="34">
        <v>45978</v>
      </c>
      <c r="H41" s="36">
        <v>246844.2</v>
      </c>
      <c r="I41" s="35"/>
      <c r="J41" s="49" t="s">
        <v>33</v>
      </c>
      <c r="K41" s="2"/>
      <c r="L41" s="4"/>
    </row>
    <row r="42" spans="1:12" s="5" customFormat="1" ht="231.75" customHeight="1" thickBot="1" x14ac:dyDescent="0.3">
      <c r="A42" s="14">
        <v>29</v>
      </c>
      <c r="B42" s="29" t="s">
        <v>107</v>
      </c>
      <c r="C42" s="30" t="s">
        <v>108</v>
      </c>
      <c r="D42" s="31" t="s">
        <v>129</v>
      </c>
      <c r="E42" s="32">
        <v>45964</v>
      </c>
      <c r="F42" s="36">
        <v>67813.2</v>
      </c>
      <c r="G42" s="34">
        <v>45979</v>
      </c>
      <c r="H42" s="36">
        <v>64422.54</v>
      </c>
      <c r="I42" s="35"/>
      <c r="J42" s="49" t="s">
        <v>33</v>
      </c>
      <c r="K42" s="2"/>
      <c r="L42" s="4"/>
    </row>
    <row r="43" spans="1:12" s="5" customFormat="1" ht="176.25" customHeight="1" thickBot="1" x14ac:dyDescent="0.3">
      <c r="A43" s="13">
        <v>30</v>
      </c>
      <c r="B43" s="29" t="s">
        <v>76</v>
      </c>
      <c r="C43" s="30" t="s">
        <v>88</v>
      </c>
      <c r="D43" s="30" t="s">
        <v>130</v>
      </c>
      <c r="E43" s="31">
        <v>45958</v>
      </c>
      <c r="F43" s="36">
        <v>19000</v>
      </c>
      <c r="G43" s="34">
        <v>45979</v>
      </c>
      <c r="H43" s="36">
        <v>18050</v>
      </c>
      <c r="I43" s="35"/>
      <c r="J43" s="49" t="s">
        <v>33</v>
      </c>
      <c r="K43" s="2"/>
      <c r="L43" s="4"/>
    </row>
    <row r="44" spans="1:12" s="5" customFormat="1" ht="209.25" customHeight="1" thickBot="1" x14ac:dyDescent="0.3">
      <c r="A44" s="15">
        <v>31</v>
      </c>
      <c r="B44" s="29" t="s">
        <v>131</v>
      </c>
      <c r="C44" s="30" t="s">
        <v>110</v>
      </c>
      <c r="D44" s="31" t="s">
        <v>132</v>
      </c>
      <c r="E44" s="32">
        <v>45966</v>
      </c>
      <c r="F44" s="35">
        <v>50000</v>
      </c>
      <c r="G44" s="34">
        <v>45981</v>
      </c>
      <c r="H44" s="35">
        <v>45000</v>
      </c>
      <c r="I44" s="36"/>
      <c r="J44" s="49" t="s">
        <v>33</v>
      </c>
      <c r="K44" s="2"/>
      <c r="L44" s="4"/>
    </row>
    <row r="45" spans="1:12" s="5" customFormat="1" ht="252.75" customHeight="1" thickBot="1" x14ac:dyDescent="0.3">
      <c r="A45" s="15">
        <v>32</v>
      </c>
      <c r="B45" s="29" t="s">
        <v>133</v>
      </c>
      <c r="C45" s="30" t="s">
        <v>134</v>
      </c>
      <c r="D45" s="31" t="s">
        <v>135</v>
      </c>
      <c r="E45" s="32">
        <v>45943</v>
      </c>
      <c r="F45" s="36">
        <v>72334</v>
      </c>
      <c r="G45" s="34">
        <v>45981</v>
      </c>
      <c r="H45" s="36">
        <v>69269</v>
      </c>
      <c r="I45" s="36"/>
      <c r="J45" s="49" t="s">
        <v>33</v>
      </c>
      <c r="K45" s="2"/>
      <c r="L45" s="4"/>
    </row>
    <row r="46" spans="1:12" s="5" customFormat="1" ht="189.75" customHeight="1" thickBot="1" x14ac:dyDescent="0.3">
      <c r="A46" s="15">
        <v>33</v>
      </c>
      <c r="B46" s="29" t="s">
        <v>48</v>
      </c>
      <c r="C46" s="30" t="s">
        <v>47</v>
      </c>
      <c r="D46" s="31" t="s">
        <v>136</v>
      </c>
      <c r="E46" s="32">
        <v>45971</v>
      </c>
      <c r="F46" s="36">
        <v>9000</v>
      </c>
      <c r="G46" s="34">
        <v>45981</v>
      </c>
      <c r="H46" s="36">
        <v>8100</v>
      </c>
      <c r="I46" s="36"/>
      <c r="J46" s="49" t="s">
        <v>33</v>
      </c>
      <c r="K46" s="2"/>
      <c r="L46" s="4"/>
    </row>
    <row r="47" spans="1:12" s="5" customFormat="1" ht="192.75" customHeight="1" thickBot="1" x14ac:dyDescent="0.3">
      <c r="A47" s="15">
        <v>34</v>
      </c>
      <c r="B47" s="29" t="s">
        <v>37</v>
      </c>
      <c r="C47" s="30" t="s">
        <v>45</v>
      </c>
      <c r="D47" s="31" t="s">
        <v>137</v>
      </c>
      <c r="E47" s="32">
        <v>45966</v>
      </c>
      <c r="F47" s="36">
        <v>69657.06</v>
      </c>
      <c r="G47" s="34">
        <v>45981</v>
      </c>
      <c r="H47" s="36">
        <v>69657.06</v>
      </c>
      <c r="I47" s="36"/>
      <c r="J47" s="49" t="s">
        <v>33</v>
      </c>
      <c r="K47" s="2"/>
      <c r="L47" s="4"/>
    </row>
    <row r="48" spans="1:12" s="5" customFormat="1" ht="162.75" customHeight="1" thickBot="1" x14ac:dyDescent="0.3">
      <c r="A48" s="15">
        <v>35</v>
      </c>
      <c r="B48" s="29" t="s">
        <v>43</v>
      </c>
      <c r="C48" s="30" t="s">
        <v>56</v>
      </c>
      <c r="D48" s="31" t="s">
        <v>138</v>
      </c>
      <c r="E48" s="32">
        <v>45968</v>
      </c>
      <c r="F48" s="36">
        <v>61950</v>
      </c>
      <c r="G48" s="34">
        <v>45981</v>
      </c>
      <c r="H48" s="36">
        <v>59325</v>
      </c>
      <c r="I48" s="36"/>
      <c r="J48" s="49" t="s">
        <v>33</v>
      </c>
      <c r="K48" s="2"/>
      <c r="L48" s="4"/>
    </row>
    <row r="49" spans="1:12" s="5" customFormat="1" ht="189.75" customHeight="1" thickBot="1" x14ac:dyDescent="0.3">
      <c r="A49" s="15">
        <v>36</v>
      </c>
      <c r="B49" s="29" t="s">
        <v>51</v>
      </c>
      <c r="C49" s="30" t="s">
        <v>139</v>
      </c>
      <c r="D49" s="31" t="s">
        <v>140</v>
      </c>
      <c r="E49" s="32">
        <v>45964</v>
      </c>
      <c r="F49" s="36">
        <v>2800.09</v>
      </c>
      <c r="G49" s="34">
        <v>45981</v>
      </c>
      <c r="H49" s="36">
        <v>2681.44</v>
      </c>
      <c r="I49" s="36"/>
      <c r="J49" s="49" t="s">
        <v>33</v>
      </c>
      <c r="K49" s="2"/>
      <c r="L49" s="4"/>
    </row>
    <row r="50" spans="1:12" s="5" customFormat="1" ht="188.25" customHeight="1" thickBot="1" x14ac:dyDescent="0.3">
      <c r="A50" s="15">
        <v>37</v>
      </c>
      <c r="B50" s="29" t="s">
        <v>78</v>
      </c>
      <c r="C50" s="30" t="s">
        <v>141</v>
      </c>
      <c r="D50" s="31" t="s">
        <v>142</v>
      </c>
      <c r="E50" s="32">
        <v>45968</v>
      </c>
      <c r="F50" s="36">
        <v>90022.2</v>
      </c>
      <c r="G50" s="34">
        <v>45981</v>
      </c>
      <c r="H50" s="36">
        <v>86207.7</v>
      </c>
      <c r="I50" s="36"/>
      <c r="J50" s="49" t="s">
        <v>33</v>
      </c>
      <c r="K50" s="2"/>
      <c r="L50" s="4"/>
    </row>
    <row r="51" spans="1:12" s="5" customFormat="1" ht="191.25" customHeight="1" thickBot="1" x14ac:dyDescent="0.3">
      <c r="A51" s="15">
        <v>38</v>
      </c>
      <c r="B51" s="29" t="s">
        <v>143</v>
      </c>
      <c r="C51" s="30" t="s">
        <v>144</v>
      </c>
      <c r="D51" s="31" t="s">
        <v>145</v>
      </c>
      <c r="E51" s="32">
        <v>45973</v>
      </c>
      <c r="F51" s="36">
        <v>53100</v>
      </c>
      <c r="G51" s="34">
        <v>45982</v>
      </c>
      <c r="H51" s="36">
        <v>50850</v>
      </c>
      <c r="I51" s="36"/>
      <c r="J51" s="49" t="s">
        <v>33</v>
      </c>
      <c r="K51" s="2"/>
      <c r="L51" s="4"/>
    </row>
    <row r="52" spans="1:12" s="5" customFormat="1" ht="207" customHeight="1" thickBot="1" x14ac:dyDescent="0.3">
      <c r="A52" s="14">
        <v>39</v>
      </c>
      <c r="B52" s="29" t="s">
        <v>55</v>
      </c>
      <c r="C52" s="30" t="s">
        <v>46</v>
      </c>
      <c r="D52" s="31" t="s">
        <v>146</v>
      </c>
      <c r="E52" s="32">
        <v>45968</v>
      </c>
      <c r="F52" s="36">
        <v>65655.63</v>
      </c>
      <c r="G52" s="34">
        <v>45982</v>
      </c>
      <c r="H52" s="36">
        <v>65655.63</v>
      </c>
      <c r="I52" s="35"/>
      <c r="J52" s="49" t="s">
        <v>33</v>
      </c>
      <c r="K52" s="2"/>
      <c r="L52" s="4"/>
    </row>
    <row r="53" spans="1:12" s="5" customFormat="1" ht="189" customHeight="1" thickBot="1" x14ac:dyDescent="0.3">
      <c r="A53" s="14">
        <v>40</v>
      </c>
      <c r="B53" s="29" t="s">
        <v>80</v>
      </c>
      <c r="C53" s="30" t="s">
        <v>147</v>
      </c>
      <c r="D53" s="31" t="s">
        <v>148</v>
      </c>
      <c r="E53" s="32">
        <v>45982</v>
      </c>
      <c r="F53" s="36">
        <v>128526.37</v>
      </c>
      <c r="G53" s="61">
        <v>45982</v>
      </c>
      <c r="H53" s="36">
        <v>123080.34</v>
      </c>
      <c r="I53" s="36"/>
      <c r="J53" s="49" t="s">
        <v>33</v>
      </c>
      <c r="K53" s="62"/>
      <c r="L53" s="4"/>
    </row>
    <row r="54" spans="1:12" s="5" customFormat="1" ht="204" customHeight="1" thickBot="1" x14ac:dyDescent="0.3">
      <c r="A54" s="14">
        <v>41</v>
      </c>
      <c r="B54" s="29" t="s">
        <v>149</v>
      </c>
      <c r="C54" s="30" t="s">
        <v>88</v>
      </c>
      <c r="D54" s="31" t="s">
        <v>150</v>
      </c>
      <c r="E54" s="32">
        <v>45965</v>
      </c>
      <c r="F54" s="36">
        <v>61500</v>
      </c>
      <c r="G54" s="61">
        <v>45985</v>
      </c>
      <c r="H54" s="36">
        <v>58425</v>
      </c>
      <c r="I54" s="36"/>
      <c r="J54" s="49" t="s">
        <v>33</v>
      </c>
      <c r="K54" s="62"/>
      <c r="L54" s="4"/>
    </row>
    <row r="55" spans="1:12" s="5" customFormat="1" ht="226.5" customHeight="1" thickBot="1" x14ac:dyDescent="0.3">
      <c r="A55" s="14">
        <v>42</v>
      </c>
      <c r="B55" s="29" t="s">
        <v>153</v>
      </c>
      <c r="C55" s="30" t="s">
        <v>46</v>
      </c>
      <c r="D55" s="31" t="s">
        <v>159</v>
      </c>
      <c r="E55" s="32">
        <v>45973</v>
      </c>
      <c r="F55" s="36">
        <v>35608.089999999997</v>
      </c>
      <c r="G55" s="61">
        <v>45989</v>
      </c>
      <c r="H55" s="36">
        <v>35608.089999999997</v>
      </c>
      <c r="I55" s="36"/>
      <c r="J55" s="49" t="s">
        <v>33</v>
      </c>
      <c r="K55" s="62"/>
      <c r="L55" s="4"/>
    </row>
    <row r="56" spans="1:12" s="5" customFormat="1" ht="226.5" customHeight="1" thickBot="1" x14ac:dyDescent="0.3">
      <c r="A56" s="14">
        <v>43</v>
      </c>
      <c r="B56" s="29" t="s">
        <v>64</v>
      </c>
      <c r="C56" s="30" t="s">
        <v>157</v>
      </c>
      <c r="D56" s="31" t="s">
        <v>158</v>
      </c>
      <c r="E56" s="32">
        <v>45985</v>
      </c>
      <c r="F56" s="36">
        <v>5310</v>
      </c>
      <c r="G56" s="61">
        <v>45989</v>
      </c>
      <c r="H56" s="36">
        <v>5085</v>
      </c>
      <c r="I56" s="36"/>
      <c r="J56" s="49" t="s">
        <v>33</v>
      </c>
      <c r="K56" s="62"/>
      <c r="L56" s="4"/>
    </row>
    <row r="57" spans="1:12" s="5" customFormat="1" ht="177" customHeight="1" thickBot="1" x14ac:dyDescent="0.3">
      <c r="A57" s="14">
        <v>44</v>
      </c>
      <c r="B57" s="29" t="s">
        <v>63</v>
      </c>
      <c r="C57" s="30" t="s">
        <v>164</v>
      </c>
      <c r="D57" s="31" t="s">
        <v>165</v>
      </c>
      <c r="E57" s="32">
        <v>45966</v>
      </c>
      <c r="F57" s="36">
        <v>397188</v>
      </c>
      <c r="G57" s="61">
        <v>45989</v>
      </c>
      <c r="H57" s="36">
        <v>380358</v>
      </c>
      <c r="I57" s="36"/>
      <c r="J57" s="49" t="s">
        <v>33</v>
      </c>
      <c r="K57" s="62"/>
      <c r="L57" s="4"/>
    </row>
    <row r="58" spans="1:12" s="5" customFormat="1" ht="210" customHeight="1" thickBot="1" x14ac:dyDescent="0.3">
      <c r="A58" s="14">
        <v>45</v>
      </c>
      <c r="B58" s="29" t="s">
        <v>38</v>
      </c>
      <c r="C58" s="30" t="s">
        <v>166</v>
      </c>
      <c r="D58" s="31" t="s">
        <v>167</v>
      </c>
      <c r="E58" s="32" t="s">
        <v>168</v>
      </c>
      <c r="F58" s="36">
        <v>35820</v>
      </c>
      <c r="G58" s="61">
        <v>45989</v>
      </c>
      <c r="H58" s="36">
        <v>35820</v>
      </c>
      <c r="I58" s="36"/>
      <c r="J58" s="49" t="s">
        <v>33</v>
      </c>
      <c r="K58" s="62"/>
      <c r="L58" s="4"/>
    </row>
    <row r="59" spans="1:12" s="5" customFormat="1" ht="195" customHeight="1" thickBot="1" x14ac:dyDescent="0.3">
      <c r="A59" s="14">
        <v>46</v>
      </c>
      <c r="B59" s="29" t="s">
        <v>160</v>
      </c>
      <c r="C59" s="30" t="s">
        <v>88</v>
      </c>
      <c r="D59" s="31" t="s">
        <v>161</v>
      </c>
      <c r="E59" s="32">
        <v>45910</v>
      </c>
      <c r="F59" s="36">
        <v>9000</v>
      </c>
      <c r="G59" s="61">
        <v>45989</v>
      </c>
      <c r="H59" s="36">
        <v>8550</v>
      </c>
      <c r="I59" s="36"/>
      <c r="J59" s="49" t="s">
        <v>33</v>
      </c>
      <c r="K59" s="62"/>
      <c r="L59" s="4"/>
    </row>
    <row r="60" spans="1:12" s="5" customFormat="1" ht="199.5" customHeight="1" thickBot="1" x14ac:dyDescent="0.3">
      <c r="A60" s="14">
        <v>47</v>
      </c>
      <c r="B60" s="29" t="s">
        <v>194</v>
      </c>
      <c r="C60" s="30" t="s">
        <v>162</v>
      </c>
      <c r="D60" s="31" t="s">
        <v>163</v>
      </c>
      <c r="E60" s="32">
        <v>45967</v>
      </c>
      <c r="F60" s="36">
        <v>70800</v>
      </c>
      <c r="G60" s="61">
        <v>45989</v>
      </c>
      <c r="H60" s="36">
        <v>67800</v>
      </c>
      <c r="I60" s="36"/>
      <c r="J60" s="49" t="s">
        <v>33</v>
      </c>
      <c r="K60" s="62"/>
      <c r="L60" s="4"/>
    </row>
    <row r="61" spans="1:12" s="5" customFormat="1" ht="190.5" customHeight="1" thickBot="1" x14ac:dyDescent="0.3">
      <c r="A61" s="14">
        <v>48</v>
      </c>
      <c r="B61" s="29" t="s">
        <v>155</v>
      </c>
      <c r="C61" s="30" t="s">
        <v>169</v>
      </c>
      <c r="D61" s="31" t="s">
        <v>170</v>
      </c>
      <c r="E61" s="32" t="s">
        <v>171</v>
      </c>
      <c r="F61" s="36">
        <v>23188.43</v>
      </c>
      <c r="G61" s="61">
        <v>45989</v>
      </c>
      <c r="H61" s="36">
        <v>23188.43</v>
      </c>
      <c r="I61" s="36"/>
      <c r="J61" s="49" t="s">
        <v>33</v>
      </c>
      <c r="K61" s="62"/>
      <c r="L61" s="4"/>
    </row>
    <row r="62" spans="1:12" s="5" customFormat="1" ht="189" customHeight="1" thickBot="1" x14ac:dyDescent="0.3">
      <c r="A62" s="14">
        <v>49</v>
      </c>
      <c r="B62" s="29" t="s">
        <v>40</v>
      </c>
      <c r="C62" s="30" t="s">
        <v>96</v>
      </c>
      <c r="D62" s="31" t="s">
        <v>156</v>
      </c>
      <c r="E62" s="32">
        <v>45978</v>
      </c>
      <c r="F62" s="36">
        <v>19470</v>
      </c>
      <c r="G62" s="61">
        <v>45989</v>
      </c>
      <c r="H62" s="36">
        <v>18645</v>
      </c>
      <c r="I62" s="36"/>
      <c r="J62" s="49" t="s">
        <v>33</v>
      </c>
      <c r="K62" s="62"/>
      <c r="L62" s="4"/>
    </row>
    <row r="63" spans="1:12" s="5" customFormat="1" ht="208.5" customHeight="1" thickBot="1" x14ac:dyDescent="0.3">
      <c r="A63" s="14">
        <v>50</v>
      </c>
      <c r="B63" s="29" t="s">
        <v>60</v>
      </c>
      <c r="C63" s="30" t="s">
        <v>172</v>
      </c>
      <c r="D63" s="31" t="s">
        <v>173</v>
      </c>
      <c r="E63" s="32">
        <v>45992</v>
      </c>
      <c r="F63" s="36">
        <v>4135495.98</v>
      </c>
      <c r="G63" s="61">
        <v>45989</v>
      </c>
      <c r="H63" s="36">
        <v>4135495.98</v>
      </c>
      <c r="I63" s="36"/>
      <c r="J63" s="49" t="s">
        <v>33</v>
      </c>
      <c r="K63" s="62"/>
      <c r="L63" s="4"/>
    </row>
    <row r="64" spans="1:12" s="5" customFormat="1" ht="187.5" customHeight="1" thickBot="1" x14ac:dyDescent="0.3">
      <c r="A64" s="14">
        <v>51</v>
      </c>
      <c r="B64" s="29" t="s">
        <v>60</v>
      </c>
      <c r="C64" s="30" t="s">
        <v>172</v>
      </c>
      <c r="D64" s="31" t="s">
        <v>174</v>
      </c>
      <c r="E64" s="32">
        <v>46023</v>
      </c>
      <c r="F64" s="36">
        <v>4821884.0599999996</v>
      </c>
      <c r="G64" s="61">
        <v>45989</v>
      </c>
      <c r="H64" s="36">
        <v>4821884.0599999996</v>
      </c>
      <c r="I64" s="36"/>
      <c r="J64" s="49" t="s">
        <v>33</v>
      </c>
      <c r="K64" s="62"/>
      <c r="L64" s="4"/>
    </row>
    <row r="65" spans="1:12" s="5" customFormat="1" ht="175.5" customHeight="1" thickBot="1" x14ac:dyDescent="0.3">
      <c r="A65" s="14">
        <v>52</v>
      </c>
      <c r="B65" s="29" t="s">
        <v>38</v>
      </c>
      <c r="C65" s="30" t="s">
        <v>175</v>
      </c>
      <c r="D65" s="31" t="s">
        <v>176</v>
      </c>
      <c r="E65" s="32">
        <v>45980</v>
      </c>
      <c r="F65" s="36">
        <v>4320</v>
      </c>
      <c r="G65" s="61">
        <v>45989</v>
      </c>
      <c r="H65" s="36">
        <v>4320</v>
      </c>
      <c r="I65" s="36"/>
      <c r="J65" s="49" t="s">
        <v>33</v>
      </c>
      <c r="K65" s="62"/>
      <c r="L65" s="4"/>
    </row>
    <row r="66" spans="1:12" s="5" customFormat="1" ht="195" customHeight="1" thickBot="1" x14ac:dyDescent="0.3">
      <c r="A66" s="14">
        <v>53</v>
      </c>
      <c r="B66" s="29" t="s">
        <v>178</v>
      </c>
      <c r="C66" s="30" t="s">
        <v>179</v>
      </c>
      <c r="D66" s="31" t="s">
        <v>180</v>
      </c>
      <c r="E66" s="32">
        <v>45966</v>
      </c>
      <c r="F66" s="36">
        <v>70000</v>
      </c>
      <c r="G66" s="61">
        <v>45974</v>
      </c>
      <c r="H66" s="36">
        <v>70000</v>
      </c>
      <c r="I66" s="36"/>
      <c r="J66" s="49" t="s">
        <v>33</v>
      </c>
      <c r="K66" s="62"/>
      <c r="L66" s="4"/>
    </row>
    <row r="67" spans="1:12" s="5" customFormat="1" ht="225" customHeight="1" thickBot="1" x14ac:dyDescent="0.3">
      <c r="A67" s="14">
        <v>54</v>
      </c>
      <c r="B67" s="29" t="s">
        <v>181</v>
      </c>
      <c r="C67" s="30" t="s">
        <v>182</v>
      </c>
      <c r="D67" s="31" t="s">
        <v>183</v>
      </c>
      <c r="E67" s="32">
        <v>45951</v>
      </c>
      <c r="F67" s="36">
        <v>75000</v>
      </c>
      <c r="G67" s="61">
        <v>45964</v>
      </c>
      <c r="H67" s="36">
        <v>57203.39</v>
      </c>
      <c r="I67" s="36"/>
      <c r="J67" s="49" t="s">
        <v>33</v>
      </c>
      <c r="K67" s="62"/>
      <c r="L67" s="4"/>
    </row>
    <row r="68" spans="1:12" s="5" customFormat="1" ht="225" customHeight="1" thickBot="1" x14ac:dyDescent="0.3">
      <c r="A68" s="14">
        <v>55</v>
      </c>
      <c r="B68" s="29" t="s">
        <v>184</v>
      </c>
      <c r="C68" s="30" t="s">
        <v>185</v>
      </c>
      <c r="D68" s="31" t="s">
        <v>186</v>
      </c>
      <c r="E68" s="32">
        <v>45980</v>
      </c>
      <c r="F68" s="36">
        <v>201603</v>
      </c>
      <c r="G68" s="61">
        <v>45989</v>
      </c>
      <c r="H68" s="36">
        <v>193060.5</v>
      </c>
      <c r="I68" s="36"/>
      <c r="J68" s="49" t="s">
        <v>33</v>
      </c>
      <c r="K68" s="62"/>
      <c r="L68" s="4"/>
    </row>
    <row r="69" spans="1:12" s="5" customFormat="1" ht="207" customHeight="1" thickBot="1" x14ac:dyDescent="0.3">
      <c r="A69" s="14">
        <v>56</v>
      </c>
      <c r="B69" s="29" t="s">
        <v>187</v>
      </c>
      <c r="C69" s="30" t="s">
        <v>188</v>
      </c>
      <c r="D69" s="31" t="s">
        <v>189</v>
      </c>
      <c r="E69" s="32">
        <v>45944</v>
      </c>
      <c r="F69" s="36">
        <v>47200</v>
      </c>
      <c r="G69" s="61">
        <v>45981</v>
      </c>
      <c r="H69" s="36">
        <v>45200</v>
      </c>
      <c r="I69" s="36"/>
      <c r="J69" s="49" t="s">
        <v>33</v>
      </c>
      <c r="K69" s="62"/>
      <c r="L69" s="4"/>
    </row>
    <row r="70" spans="1:12" s="43" customFormat="1" ht="93.75" customHeight="1" thickBot="1" x14ac:dyDescent="0.75">
      <c r="A70" s="78"/>
      <c r="B70" s="78"/>
      <c r="C70" s="78"/>
      <c r="D70" s="78"/>
      <c r="E70" s="78"/>
      <c r="F70" s="42">
        <f>SUM(F14:F69)</f>
        <v>17554135.139999997</v>
      </c>
      <c r="G70" s="42"/>
      <c r="H70" s="42">
        <f>SUM(H14:H69)</f>
        <v>17386622.379999999</v>
      </c>
      <c r="I70" s="42">
        <f>SUM(I14:I52)</f>
        <v>0</v>
      </c>
      <c r="J70" s="50"/>
      <c r="L70" s="44"/>
    </row>
    <row r="71" spans="1:12" ht="34.5" x14ac:dyDescent="0.45">
      <c r="A71" s="10"/>
      <c r="B71" s="10"/>
      <c r="C71" s="10"/>
      <c r="D71" s="10"/>
      <c r="E71" s="10"/>
      <c r="F71" s="10"/>
      <c r="G71" s="10"/>
      <c r="H71" s="10"/>
      <c r="I71" s="10"/>
      <c r="J71" s="47"/>
    </row>
    <row r="72" spans="1:12" ht="34.5" x14ac:dyDescent="0.45">
      <c r="A72" s="10"/>
      <c r="B72" s="10"/>
      <c r="C72" s="10"/>
      <c r="D72" s="10"/>
      <c r="E72" s="10"/>
      <c r="F72" s="10"/>
      <c r="G72" s="10"/>
      <c r="H72" s="10"/>
      <c r="I72" s="10"/>
      <c r="J72" s="47"/>
    </row>
    <row r="73" spans="1:12" ht="34.5" x14ac:dyDescent="0.45">
      <c r="A73" s="10"/>
      <c r="B73" s="10"/>
      <c r="C73" s="10"/>
      <c r="D73" s="10"/>
      <c r="E73" s="10"/>
      <c r="F73" s="10"/>
      <c r="G73" s="10"/>
      <c r="H73" s="10"/>
      <c r="I73" s="10"/>
      <c r="J73" s="47"/>
    </row>
    <row r="74" spans="1:12" ht="34.5" x14ac:dyDescent="0.45">
      <c r="A74" s="10"/>
      <c r="B74" s="10"/>
      <c r="C74" s="10"/>
      <c r="D74" s="10"/>
      <c r="E74" s="10"/>
      <c r="F74" s="10"/>
      <c r="G74" s="10"/>
      <c r="H74" s="10"/>
      <c r="I74" s="10"/>
      <c r="J74" s="47"/>
    </row>
    <row r="75" spans="1:12" ht="34.5" x14ac:dyDescent="0.45">
      <c r="A75" s="10"/>
      <c r="B75" s="10"/>
      <c r="C75" s="10"/>
      <c r="D75" s="10"/>
      <c r="E75" s="10"/>
      <c r="F75" s="10"/>
      <c r="G75" s="10"/>
      <c r="H75" s="10"/>
      <c r="I75" s="10"/>
      <c r="J75" s="47"/>
    </row>
    <row r="76" spans="1:12" ht="34.5" x14ac:dyDescent="0.45">
      <c r="A76" s="10"/>
      <c r="B76" s="10"/>
      <c r="C76" s="10"/>
      <c r="D76" s="10"/>
      <c r="E76" s="10"/>
      <c r="F76" s="10"/>
      <c r="G76" s="10"/>
      <c r="H76" s="10"/>
      <c r="I76" s="10"/>
      <c r="J76" s="47"/>
    </row>
    <row r="77" spans="1:12" ht="34.5" x14ac:dyDescent="0.45">
      <c r="A77" s="10"/>
      <c r="B77" s="10"/>
      <c r="C77" s="10"/>
      <c r="D77" s="10"/>
      <c r="E77" s="10"/>
      <c r="F77" s="10"/>
      <c r="G77" s="10"/>
      <c r="H77" s="10"/>
      <c r="I77" s="10"/>
      <c r="J77" s="47"/>
    </row>
    <row r="78" spans="1:12" ht="34.5" x14ac:dyDescent="0.45">
      <c r="A78" s="10"/>
      <c r="B78" s="10"/>
      <c r="C78" s="10"/>
      <c r="D78" s="10"/>
      <c r="E78" s="10"/>
      <c r="F78" s="10"/>
      <c r="G78" s="10"/>
      <c r="H78" s="10"/>
      <c r="I78" s="10"/>
      <c r="J78" s="47"/>
    </row>
    <row r="79" spans="1:12" ht="34.5" x14ac:dyDescent="0.45">
      <c r="A79" s="10"/>
      <c r="B79" s="10"/>
      <c r="C79" s="10"/>
      <c r="D79" s="16"/>
      <c r="E79" s="16"/>
      <c r="F79" s="16"/>
      <c r="G79" s="16"/>
      <c r="H79" s="10"/>
      <c r="I79" s="10"/>
      <c r="J79" s="47"/>
    </row>
    <row r="80" spans="1:12" ht="59.25" x14ac:dyDescent="0.75">
      <c r="A80" s="10"/>
      <c r="B80" s="72" t="s">
        <v>8</v>
      </c>
      <c r="C80" s="72"/>
      <c r="D80" s="21"/>
      <c r="E80" s="21"/>
      <c r="F80" s="17"/>
      <c r="G80" s="17"/>
      <c r="H80" s="72" t="s">
        <v>9</v>
      </c>
      <c r="I80" s="72"/>
      <c r="J80" s="72"/>
    </row>
    <row r="81" spans="1:10" ht="60" x14ac:dyDescent="0.8">
      <c r="A81" s="10"/>
      <c r="B81" s="73" t="s">
        <v>18</v>
      </c>
      <c r="C81" s="73"/>
      <c r="D81" s="18"/>
      <c r="E81" s="18"/>
      <c r="F81" s="18"/>
      <c r="G81" s="18"/>
      <c r="H81" s="73" t="s">
        <v>17</v>
      </c>
      <c r="I81" s="73"/>
      <c r="J81" s="73"/>
    </row>
    <row r="82" spans="1:10" ht="59.25" x14ac:dyDescent="0.75">
      <c r="A82" s="10"/>
      <c r="B82" s="72" t="s">
        <v>19</v>
      </c>
      <c r="C82" s="72"/>
      <c r="D82" s="21"/>
      <c r="E82" s="21"/>
      <c r="F82" s="21"/>
      <c r="G82" s="21"/>
      <c r="H82" s="72" t="s">
        <v>20</v>
      </c>
      <c r="I82" s="72"/>
      <c r="J82" s="72"/>
    </row>
    <row r="83" spans="1:10" ht="60" x14ac:dyDescent="0.8">
      <c r="A83" s="10"/>
      <c r="B83" s="76"/>
      <c r="C83" s="76"/>
      <c r="D83" s="22"/>
      <c r="E83" s="18"/>
      <c r="F83" s="18"/>
      <c r="G83" s="18"/>
      <c r="H83" s="76"/>
      <c r="I83" s="76"/>
      <c r="J83" s="76"/>
    </row>
    <row r="84" spans="1:10" ht="59.25" x14ac:dyDescent="0.75">
      <c r="A84" s="10"/>
      <c r="B84" s="70"/>
      <c r="C84" s="70"/>
      <c r="D84" s="21"/>
      <c r="E84" s="21"/>
      <c r="F84" s="21"/>
      <c r="G84" s="21"/>
      <c r="H84" s="70"/>
      <c r="I84" s="70"/>
      <c r="J84" s="70"/>
    </row>
    <row r="85" spans="1:10" ht="59.25" x14ac:dyDescent="0.75">
      <c r="A85" s="10"/>
      <c r="B85" s="17"/>
      <c r="C85" s="17"/>
      <c r="D85" s="17"/>
      <c r="E85" s="17"/>
      <c r="F85" s="17"/>
      <c r="G85" s="17"/>
      <c r="H85" s="17"/>
      <c r="I85" s="17"/>
      <c r="J85" s="51"/>
    </row>
    <row r="86" spans="1:10" ht="59.25" x14ac:dyDescent="0.45">
      <c r="A86" s="10"/>
      <c r="B86" s="74" t="s">
        <v>13</v>
      </c>
      <c r="C86" s="74"/>
      <c r="D86" s="74"/>
      <c r="E86" s="74"/>
      <c r="F86" s="74"/>
      <c r="G86" s="74"/>
      <c r="H86" s="74"/>
      <c r="I86" s="74"/>
      <c r="J86" s="74"/>
    </row>
    <row r="87" spans="1:10" ht="60" x14ac:dyDescent="0.45">
      <c r="A87" s="10"/>
      <c r="B87" s="75" t="s">
        <v>11</v>
      </c>
      <c r="C87" s="75"/>
      <c r="D87" s="75"/>
      <c r="E87" s="75"/>
      <c r="F87" s="75"/>
      <c r="G87" s="75"/>
      <c r="H87" s="75"/>
      <c r="I87" s="75"/>
      <c r="J87" s="75"/>
    </row>
    <row r="88" spans="1:10" ht="59.25" x14ac:dyDescent="0.45">
      <c r="A88" s="10"/>
      <c r="B88" s="74" t="s">
        <v>12</v>
      </c>
      <c r="C88" s="74"/>
      <c r="D88" s="74"/>
      <c r="E88" s="74"/>
      <c r="F88" s="74"/>
      <c r="G88" s="74"/>
      <c r="H88" s="74"/>
      <c r="I88" s="74"/>
      <c r="J88" s="74"/>
    </row>
    <row r="89" spans="1:10" ht="60" x14ac:dyDescent="0.8">
      <c r="A89" s="10"/>
      <c r="B89" s="71"/>
      <c r="C89" s="71"/>
      <c r="D89" s="71"/>
      <c r="E89" s="23"/>
      <c r="F89" s="23"/>
      <c r="G89" s="23"/>
    </row>
    <row r="90" spans="1:10" ht="59.25" x14ac:dyDescent="0.75">
      <c r="A90" s="9"/>
      <c r="B90" s="70"/>
      <c r="C90" s="70"/>
      <c r="D90" s="70"/>
      <c r="E90" s="70"/>
      <c r="F90" s="70"/>
      <c r="G90" s="70"/>
    </row>
  </sheetData>
  <mergeCells count="21">
    <mergeCell ref="A8:J8"/>
    <mergeCell ref="A9:J9"/>
    <mergeCell ref="A10:J10"/>
    <mergeCell ref="A11:J11"/>
    <mergeCell ref="B82:C82"/>
    <mergeCell ref="H82:J82"/>
    <mergeCell ref="A70:E70"/>
    <mergeCell ref="B90:D90"/>
    <mergeCell ref="E90:G90"/>
    <mergeCell ref="B89:D89"/>
    <mergeCell ref="B80:C80"/>
    <mergeCell ref="H80:J80"/>
    <mergeCell ref="B81:C81"/>
    <mergeCell ref="H81:J81"/>
    <mergeCell ref="B86:J86"/>
    <mergeCell ref="B87:J87"/>
    <mergeCell ref="B83:C83"/>
    <mergeCell ref="H83:J83"/>
    <mergeCell ref="B84:C84"/>
    <mergeCell ref="H84:J84"/>
    <mergeCell ref="B88:J88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23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topLeftCell="A37" zoomScaleNormal="100" workbookViewId="0">
      <selection activeCell="D55" sqref="D55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4" width="21.7109375" style="8" customWidth="1"/>
    <col min="5" max="6" width="15.5703125" style="8" customWidth="1"/>
    <col min="7" max="7" width="14.85546875" style="8" customWidth="1"/>
    <col min="8" max="8" width="19" style="8" customWidth="1"/>
    <col min="9" max="9" width="15" style="8" customWidth="1"/>
    <col min="10" max="10" width="24.28515625" style="8" customWidth="1"/>
    <col min="11" max="11" width="18" style="8" customWidth="1"/>
    <col min="12" max="12" width="21.5703125" style="8" customWidth="1"/>
    <col min="13" max="13" width="19.7109375" style="8" customWidth="1"/>
    <col min="14" max="14" width="15.42578125" style="8" customWidth="1"/>
    <col min="15" max="15" width="14.5703125" style="8" customWidth="1"/>
    <col min="16" max="18" width="11.42578125" style="8"/>
  </cols>
  <sheetData>
    <row r="1" spans="1:8" x14ac:dyDescent="0.25">
      <c r="A1" s="7"/>
      <c r="B1" s="6"/>
      <c r="C1" s="6"/>
      <c r="D1" s="6"/>
      <c r="E1" s="6"/>
      <c r="F1" s="6"/>
      <c r="G1" s="6"/>
      <c r="H1" s="6"/>
    </row>
    <row r="2" spans="1:8" x14ac:dyDescent="0.25">
      <c r="A2" s="24" t="s">
        <v>24</v>
      </c>
      <c r="B2" s="6"/>
      <c r="C2" s="6"/>
      <c r="D2" s="63"/>
      <c r="E2" s="63"/>
      <c r="F2" s="63"/>
      <c r="G2" s="63"/>
      <c r="H2" s="63"/>
    </row>
    <row r="3" spans="1:8" x14ac:dyDescent="0.25">
      <c r="A3" s="8" t="s">
        <v>59</v>
      </c>
      <c r="B3" s="8">
        <v>7080</v>
      </c>
      <c r="C3" s="8">
        <v>6780</v>
      </c>
    </row>
    <row r="4" spans="1:8" x14ac:dyDescent="0.25">
      <c r="A4" s="8" t="s">
        <v>62</v>
      </c>
      <c r="B4" s="8">
        <v>33950</v>
      </c>
      <c r="C4" s="8">
        <v>32252.5</v>
      </c>
    </row>
    <row r="5" spans="1:8" x14ac:dyDescent="0.25">
      <c r="A5" s="8" t="s">
        <v>63</v>
      </c>
      <c r="B5" s="8">
        <v>573975.6</v>
      </c>
      <c r="C5" s="8">
        <v>549654.6</v>
      </c>
    </row>
    <row r="6" spans="1:8" x14ac:dyDescent="0.25">
      <c r="A6" s="8" t="s">
        <v>64</v>
      </c>
      <c r="B6" s="8">
        <v>5310</v>
      </c>
      <c r="C6" s="8">
        <v>5085</v>
      </c>
    </row>
    <row r="7" spans="1:8" x14ac:dyDescent="0.25">
      <c r="A7" s="8" t="s">
        <v>65</v>
      </c>
      <c r="B7" s="8">
        <v>61950</v>
      </c>
      <c r="C7" s="8">
        <v>59325</v>
      </c>
    </row>
    <row r="8" spans="1:8" x14ac:dyDescent="0.25">
      <c r="A8" s="8" t="s">
        <v>40</v>
      </c>
      <c r="B8" s="8">
        <v>18880</v>
      </c>
      <c r="C8" s="8">
        <v>18080</v>
      </c>
    </row>
    <row r="9" spans="1:8" x14ac:dyDescent="0.25">
      <c r="A9" s="8" t="s">
        <v>66</v>
      </c>
      <c r="B9" s="8">
        <v>120360</v>
      </c>
      <c r="C9" s="8">
        <v>115260</v>
      </c>
    </row>
    <row r="10" spans="1:8" x14ac:dyDescent="0.25">
      <c r="A10" s="8" t="s">
        <v>68</v>
      </c>
      <c r="B10" s="8">
        <v>163236.06</v>
      </c>
      <c r="C10" s="8">
        <v>155074.26</v>
      </c>
    </row>
    <row r="11" spans="1:8" x14ac:dyDescent="0.25">
      <c r="A11" s="8" t="s">
        <v>44</v>
      </c>
      <c r="B11" s="8">
        <v>14750</v>
      </c>
      <c r="C11" s="8">
        <v>14125</v>
      </c>
    </row>
    <row r="12" spans="1:8" x14ac:dyDescent="0.25">
      <c r="A12" s="8" t="s">
        <v>62</v>
      </c>
      <c r="B12" s="8">
        <v>9500</v>
      </c>
      <c r="C12" s="8">
        <v>9025</v>
      </c>
    </row>
    <row r="13" spans="1:8" x14ac:dyDescent="0.25">
      <c r="A13" s="8" t="s">
        <v>42</v>
      </c>
      <c r="B13" s="8">
        <v>65332</v>
      </c>
      <c r="C13" s="8">
        <v>62355</v>
      </c>
    </row>
    <row r="14" spans="1:8" x14ac:dyDescent="0.25">
      <c r="A14" s="8" t="s">
        <v>73</v>
      </c>
      <c r="B14" s="8">
        <v>54819.02</v>
      </c>
      <c r="C14" s="8">
        <v>49987.51</v>
      </c>
    </row>
    <row r="15" spans="1:8" x14ac:dyDescent="0.25">
      <c r="A15" s="8" t="s">
        <v>68</v>
      </c>
      <c r="B15" s="8">
        <v>67813.2</v>
      </c>
      <c r="C15" s="58">
        <v>64422.54</v>
      </c>
    </row>
    <row r="16" spans="1:8" x14ac:dyDescent="0.25">
      <c r="A16" s="8" t="s">
        <v>76</v>
      </c>
      <c r="B16" s="8">
        <v>19000</v>
      </c>
      <c r="C16" s="8">
        <v>18050</v>
      </c>
    </row>
    <row r="17" spans="1:3" x14ac:dyDescent="0.25">
      <c r="A17" s="8" t="s">
        <v>77</v>
      </c>
      <c r="B17" s="8">
        <v>72334</v>
      </c>
      <c r="C17" s="8">
        <v>69269</v>
      </c>
    </row>
    <row r="18" spans="1:3" x14ac:dyDescent="0.25">
      <c r="A18" s="8" t="s">
        <v>43</v>
      </c>
      <c r="B18" s="8">
        <v>61950</v>
      </c>
      <c r="C18" s="8">
        <v>59325</v>
      </c>
    </row>
    <row r="19" spans="1:3" x14ac:dyDescent="0.25">
      <c r="A19" s="8" t="s">
        <v>51</v>
      </c>
      <c r="B19" s="8">
        <v>2800.09</v>
      </c>
      <c r="C19" s="8">
        <v>2681.44</v>
      </c>
    </row>
    <row r="20" spans="1:3" x14ac:dyDescent="0.25">
      <c r="A20" s="8" t="s">
        <v>78</v>
      </c>
      <c r="B20" s="8">
        <v>90022.2</v>
      </c>
      <c r="C20" s="8">
        <v>86207.7</v>
      </c>
    </row>
    <row r="21" spans="1:3" x14ac:dyDescent="0.25">
      <c r="A21" s="8" t="s">
        <v>79</v>
      </c>
      <c r="B21" s="8">
        <v>53100</v>
      </c>
      <c r="C21" s="8">
        <v>50850</v>
      </c>
    </row>
    <row r="22" spans="1:3" x14ac:dyDescent="0.25">
      <c r="A22" s="8" t="s">
        <v>80</v>
      </c>
      <c r="B22" s="8">
        <v>128526.37</v>
      </c>
      <c r="C22" s="8">
        <v>123080.34</v>
      </c>
    </row>
    <row r="23" spans="1:3" x14ac:dyDescent="0.25">
      <c r="A23" s="8" t="s">
        <v>81</v>
      </c>
      <c r="B23" s="8">
        <v>61500</v>
      </c>
      <c r="C23" s="8">
        <v>58425</v>
      </c>
    </row>
    <row r="24" spans="1:3" x14ac:dyDescent="0.25">
      <c r="A24" s="8" t="s">
        <v>64</v>
      </c>
      <c r="B24" s="8">
        <v>5310</v>
      </c>
      <c r="C24" s="8">
        <v>5085</v>
      </c>
    </row>
    <row r="25" spans="1:3" x14ac:dyDescent="0.25">
      <c r="A25" s="8" t="s">
        <v>63</v>
      </c>
      <c r="B25" s="8">
        <v>397188</v>
      </c>
      <c r="C25" s="8">
        <v>380358</v>
      </c>
    </row>
    <row r="26" spans="1:3" x14ac:dyDescent="0.25">
      <c r="A26" s="8" t="s">
        <v>160</v>
      </c>
      <c r="B26" s="8">
        <v>9000</v>
      </c>
      <c r="C26" s="8">
        <v>8550</v>
      </c>
    </row>
    <row r="27" spans="1:3" x14ac:dyDescent="0.25">
      <c r="A27" s="8" t="s">
        <v>154</v>
      </c>
      <c r="B27" s="8">
        <v>70800</v>
      </c>
      <c r="C27" s="8">
        <v>67800</v>
      </c>
    </row>
    <row r="28" spans="1:3" x14ac:dyDescent="0.25">
      <c r="A28" s="8" t="s">
        <v>40</v>
      </c>
      <c r="B28" s="8">
        <v>19470</v>
      </c>
      <c r="C28" s="8">
        <v>18645</v>
      </c>
    </row>
    <row r="29" spans="1:3" x14ac:dyDescent="0.25">
      <c r="A29" s="8" t="s">
        <v>184</v>
      </c>
      <c r="B29" s="8">
        <v>201603</v>
      </c>
      <c r="C29" s="8">
        <v>193060.5</v>
      </c>
    </row>
    <row r="30" spans="1:3" x14ac:dyDescent="0.25">
      <c r="A30" s="19" t="s">
        <v>23</v>
      </c>
      <c r="B30" s="20">
        <f>SUM(B3:B29)</f>
        <v>2389559.54</v>
      </c>
      <c r="C30" s="20">
        <f>SUM(C3:C29)</f>
        <v>2282813.3899999997</v>
      </c>
    </row>
    <row r="32" spans="1:3" x14ac:dyDescent="0.25">
      <c r="A32" s="24" t="s">
        <v>25</v>
      </c>
    </row>
    <row r="33" spans="1:6" x14ac:dyDescent="0.25">
      <c r="A33" s="8" t="s">
        <v>58</v>
      </c>
      <c r="B33" s="8">
        <v>4500</v>
      </c>
      <c r="C33" s="8">
        <v>4050</v>
      </c>
    </row>
    <row r="34" spans="1:6" x14ac:dyDescent="0.25">
      <c r="A34" s="8" t="s">
        <v>53</v>
      </c>
      <c r="B34" s="8">
        <v>4500</v>
      </c>
      <c r="C34" s="52">
        <v>4050</v>
      </c>
    </row>
    <row r="35" spans="1:6" x14ac:dyDescent="0.25">
      <c r="A35" s="8" t="s">
        <v>61</v>
      </c>
      <c r="B35" s="8">
        <v>4500</v>
      </c>
      <c r="C35" s="8">
        <v>4050</v>
      </c>
    </row>
    <row r="36" spans="1:6" x14ac:dyDescent="0.25">
      <c r="A36" s="8" t="s">
        <v>69</v>
      </c>
      <c r="B36" s="8">
        <v>141600</v>
      </c>
      <c r="C36" s="8">
        <v>108000</v>
      </c>
    </row>
    <row r="37" spans="1:6" x14ac:dyDescent="0.25">
      <c r="A37" s="8" t="s">
        <v>52</v>
      </c>
      <c r="B37" s="8">
        <v>50000</v>
      </c>
      <c r="C37" s="8">
        <v>45000</v>
      </c>
    </row>
    <row r="38" spans="1:6" x14ac:dyDescent="0.25">
      <c r="A38" s="8" t="s">
        <v>48</v>
      </c>
      <c r="B38" s="8">
        <v>9000</v>
      </c>
      <c r="C38" s="8">
        <v>8100</v>
      </c>
    </row>
    <row r="39" spans="1:6" ht="16.5" customHeight="1" x14ac:dyDescent="0.25">
      <c r="A39" s="8"/>
    </row>
    <row r="40" spans="1:6" x14ac:dyDescent="0.25">
      <c r="A40" s="24" t="s">
        <v>23</v>
      </c>
      <c r="B40" s="20">
        <f>SUM(B33:B39)</f>
        <v>214100</v>
      </c>
      <c r="C40" s="20">
        <f>SUM(C33:C39)</f>
        <v>173250</v>
      </c>
      <c r="D40" s="60"/>
      <c r="E40" s="60"/>
      <c r="F40" s="60"/>
    </row>
    <row r="41" spans="1:6" x14ac:dyDescent="0.25">
      <c r="A41" s="53"/>
      <c r="B41" s="52"/>
      <c r="C41" s="52"/>
      <c r="D41" s="52"/>
      <c r="E41" s="52"/>
      <c r="F41" s="52"/>
    </row>
    <row r="42" spans="1:6" x14ac:dyDescent="0.25">
      <c r="A42" s="53"/>
      <c r="B42" s="52"/>
      <c r="C42" s="52"/>
      <c r="D42" s="52"/>
      <c r="E42" s="52"/>
      <c r="F42" s="52"/>
    </row>
    <row r="43" spans="1:6" x14ac:dyDescent="0.25">
      <c r="A43" s="24" t="s">
        <v>29</v>
      </c>
    </row>
    <row r="44" spans="1:6" x14ac:dyDescent="0.25">
      <c r="A44" s="54"/>
    </row>
    <row r="45" spans="1:6" x14ac:dyDescent="0.25">
      <c r="A45" s="19" t="s">
        <v>23</v>
      </c>
      <c r="B45" s="38">
        <f>+B30+B40+B51</f>
        <v>2609659.54</v>
      </c>
      <c r="C45" s="38">
        <f>+C30+C40+C51</f>
        <v>2461943.3899999997</v>
      </c>
      <c r="D45" s="38"/>
      <c r="E45" s="38"/>
      <c r="F45" s="38"/>
    </row>
    <row r="46" spans="1:6" x14ac:dyDescent="0.25">
      <c r="A46" s="7"/>
      <c r="B46" s="6">
        <f>+B45-B43</f>
        <v>2609659.54</v>
      </c>
      <c r="C46" s="59">
        <f>+C45-C43</f>
        <v>2461943.3899999997</v>
      </c>
      <c r="D46" s="52"/>
      <c r="E46" s="52"/>
      <c r="F46" s="52"/>
    </row>
    <row r="47" spans="1:6" x14ac:dyDescent="0.25">
      <c r="A47" s="24" t="s">
        <v>26</v>
      </c>
      <c r="B47" s="6"/>
      <c r="C47" s="59"/>
      <c r="D47" s="52"/>
      <c r="E47" s="52"/>
      <c r="F47" s="52"/>
    </row>
    <row r="48" spans="1:6" x14ac:dyDescent="0.25">
      <c r="A48" s="8" t="s">
        <v>70</v>
      </c>
      <c r="B48" s="8">
        <v>1500</v>
      </c>
      <c r="C48" s="8">
        <v>1470</v>
      </c>
      <c r="D48" s="52"/>
      <c r="E48" s="52"/>
      <c r="F48" s="52"/>
    </row>
    <row r="49" spans="1:18" x14ac:dyDescent="0.25">
      <c r="A49" s="8" t="s">
        <v>71</v>
      </c>
      <c r="B49" s="8">
        <v>1500</v>
      </c>
      <c r="C49" s="8">
        <v>1470</v>
      </c>
      <c r="D49" s="52"/>
      <c r="E49" s="52"/>
      <c r="F49" s="52"/>
    </row>
    <row r="50" spans="1:18" ht="15.75" thickBot="1" x14ac:dyDescent="0.3">
      <c r="A50" s="8" t="s">
        <v>72</v>
      </c>
      <c r="B50" s="8">
        <v>3000</v>
      </c>
      <c r="C50" s="8">
        <v>2940</v>
      </c>
    </row>
    <row r="51" spans="1:18" ht="15.75" thickBot="1" x14ac:dyDescent="0.3">
      <c r="A51" s="55" t="s">
        <v>23</v>
      </c>
      <c r="B51" s="57">
        <f>SUM(B48:B50)</f>
        <v>6000</v>
      </c>
      <c r="C51" s="57">
        <f>SUM(C48:C50)</f>
        <v>5880</v>
      </c>
      <c r="D51" s="60"/>
      <c r="E51" s="60"/>
      <c r="F51" s="60"/>
    </row>
    <row r="52" spans="1:18" x14ac:dyDescent="0.25">
      <c r="A52" s="7"/>
      <c r="B52" s="56"/>
      <c r="C52" s="56"/>
      <c r="D52" s="52"/>
      <c r="E52" s="52"/>
      <c r="F52" s="52"/>
    </row>
    <row r="53" spans="1:18" x14ac:dyDescent="0.25">
      <c r="A53" s="7"/>
      <c r="B53" s="6"/>
      <c r="C53" s="6"/>
      <c r="D53" s="52"/>
      <c r="E53" s="52"/>
      <c r="F53" s="52"/>
    </row>
    <row r="54" spans="1:18" x14ac:dyDescent="0.25">
      <c r="A54" s="24" t="s">
        <v>27</v>
      </c>
      <c r="B54" s="6"/>
      <c r="C54" s="59"/>
      <c r="D54" s="52"/>
      <c r="E54" s="52"/>
      <c r="F54" s="52"/>
    </row>
    <row r="55" spans="1:18" x14ac:dyDescent="0.25">
      <c r="A55" s="8" t="s">
        <v>181</v>
      </c>
      <c r="B55" s="8">
        <v>75000</v>
      </c>
      <c r="C55" s="8">
        <v>57203.39</v>
      </c>
    </row>
    <row r="56" spans="1:18" x14ac:dyDescent="0.25">
      <c r="A56" s="8" t="s">
        <v>187</v>
      </c>
      <c r="B56" s="8">
        <v>47200</v>
      </c>
      <c r="C56" s="8">
        <v>45200</v>
      </c>
    </row>
    <row r="57" spans="1:18" x14ac:dyDescent="0.25">
      <c r="A57" s="19" t="s">
        <v>35</v>
      </c>
      <c r="B57" s="38">
        <f>SUM(B55:B56)</f>
        <v>122200</v>
      </c>
      <c r="C57" s="38">
        <f>SUM(C55:C56)</f>
        <v>102403.39</v>
      </c>
      <c r="D57" s="38"/>
      <c r="E57" s="38"/>
      <c r="F57" s="38"/>
    </row>
    <row r="58" spans="1:18" x14ac:dyDescent="0.25">
      <c r="A58" s="19"/>
      <c r="B58" s="66"/>
      <c r="C58" s="38"/>
      <c r="D58" s="38"/>
      <c r="E58" s="38"/>
      <c r="F58" s="38"/>
    </row>
    <row r="59" spans="1:18" x14ac:dyDescent="0.25">
      <c r="A59" s="7"/>
    </row>
    <row r="60" spans="1:18" x14ac:dyDescent="0.25">
      <c r="A60" s="67"/>
      <c r="B60" s="52"/>
    </row>
    <row r="61" spans="1:18" x14ac:dyDescent="0.25">
      <c r="A61" s="19" t="s">
        <v>34</v>
      </c>
      <c r="B61" s="68">
        <f>+B30+B40+B51+B57</f>
        <v>2731859.54</v>
      </c>
      <c r="C61" s="68">
        <f>+C30+C40+C51+C57</f>
        <v>2564346.7799999998</v>
      </c>
      <c r="D61" s="60"/>
      <c r="E61" s="60"/>
      <c r="F61" s="60"/>
    </row>
    <row r="62" spans="1:18" x14ac:dyDescent="0.25">
      <c r="A62" s="27"/>
      <c r="B62" s="28"/>
      <c r="C62" s="28"/>
      <c r="D62" s="64"/>
      <c r="E62" s="64"/>
      <c r="F62" s="64"/>
    </row>
    <row r="63" spans="1:18" s="5" customFormat="1" x14ac:dyDescent="0.25">
      <c r="A63" s="39"/>
      <c r="B63" s="40"/>
      <c r="C63" s="40"/>
      <c r="D63" s="65"/>
      <c r="E63" s="65"/>
      <c r="F63" s="65"/>
      <c r="M63" s="41"/>
      <c r="N63" s="41"/>
      <c r="O63" s="41"/>
      <c r="P63" s="41"/>
      <c r="Q63" s="41"/>
      <c r="R63" s="41"/>
    </row>
    <row r="64" spans="1:18" s="5" customFormat="1" x14ac:dyDescent="0.25">
      <c r="A64" s="39"/>
      <c r="B64" s="40"/>
      <c r="C64" s="40"/>
      <c r="D64" s="65"/>
      <c r="E64" s="65"/>
      <c r="F64" s="65"/>
      <c r="J64" s="8"/>
      <c r="K64" s="41">
        <f>SUM(K2:K63)</f>
        <v>0</v>
      </c>
      <c r="L64" s="41">
        <f>SUM(L2:L63)</f>
        <v>0</v>
      </c>
      <c r="M64" s="41"/>
      <c r="N64" s="41"/>
      <c r="O64" s="41"/>
      <c r="P64" s="41"/>
      <c r="Q64" s="41"/>
      <c r="R64" s="41"/>
    </row>
    <row r="65" spans="1:10" x14ac:dyDescent="0.25">
      <c r="A65" s="24" t="s">
        <v>28</v>
      </c>
      <c r="B65" s="6"/>
      <c r="C65" s="6"/>
      <c r="D65" s="52"/>
      <c r="E65" s="52"/>
      <c r="F65" s="52"/>
    </row>
    <row r="66" spans="1:10" x14ac:dyDescent="0.25">
      <c r="A66" s="24"/>
      <c r="B66" s="6"/>
      <c r="C66" s="6"/>
      <c r="D66" s="52"/>
      <c r="E66" s="52"/>
      <c r="F66" s="52"/>
    </row>
    <row r="67" spans="1:10" x14ac:dyDescent="0.25">
      <c r="A67" s="25" t="s">
        <v>23</v>
      </c>
      <c r="B67" s="6"/>
      <c r="C67" s="6"/>
      <c r="D67" s="52"/>
      <c r="E67" s="52"/>
      <c r="F67" s="52"/>
    </row>
    <row r="68" spans="1:10" x14ac:dyDescent="0.25">
      <c r="A68" s="24" t="s">
        <v>29</v>
      </c>
      <c r="B68" s="6"/>
      <c r="C68" s="6"/>
      <c r="D68" s="52"/>
      <c r="E68" s="52"/>
      <c r="F68" s="52"/>
    </row>
    <row r="69" spans="1:10" x14ac:dyDescent="0.25">
      <c r="A69" s="25"/>
      <c r="B69" s="6"/>
      <c r="C69" s="6"/>
      <c r="D69" s="52"/>
      <c r="E69" s="52"/>
      <c r="F69" s="52"/>
    </row>
    <row r="70" spans="1:10" x14ac:dyDescent="0.25">
      <c r="A70" s="25" t="s">
        <v>23</v>
      </c>
      <c r="B70" s="6">
        <v>0</v>
      </c>
      <c r="C70" s="6">
        <v>0</v>
      </c>
      <c r="D70" s="52"/>
      <c r="E70" s="52"/>
      <c r="F70" s="52"/>
    </row>
    <row r="71" spans="1:10" x14ac:dyDescent="0.25">
      <c r="A71" s="7"/>
      <c r="B71" s="6"/>
      <c r="C71" s="6"/>
      <c r="D71" s="52"/>
      <c r="E71" s="52"/>
      <c r="F71" s="52"/>
    </row>
    <row r="72" spans="1:10" x14ac:dyDescent="0.25">
      <c r="A72" s="7"/>
      <c r="B72" s="6"/>
      <c r="C72" s="6"/>
      <c r="D72" s="52"/>
      <c r="E72" s="52"/>
      <c r="F72" s="52"/>
    </row>
    <row r="73" spans="1:10" x14ac:dyDescent="0.25">
      <c r="A73" s="24" t="s">
        <v>30</v>
      </c>
      <c r="B73" s="6"/>
      <c r="C73" s="6"/>
      <c r="D73" s="52"/>
      <c r="E73" s="52"/>
      <c r="F73" s="52"/>
    </row>
    <row r="74" spans="1:10" x14ac:dyDescent="0.25">
      <c r="A74" s="8" t="s">
        <v>38</v>
      </c>
      <c r="B74" s="8">
        <v>9540</v>
      </c>
      <c r="C74" s="8">
        <v>9540</v>
      </c>
    </row>
    <row r="75" spans="1:10" x14ac:dyDescent="0.25">
      <c r="A75" s="8" t="s">
        <v>60</v>
      </c>
      <c r="B75" s="6">
        <v>4080896.14</v>
      </c>
      <c r="C75" s="8">
        <v>4080896.14</v>
      </c>
    </row>
    <row r="76" spans="1:10" x14ac:dyDescent="0.25">
      <c r="A76" s="8" t="s">
        <v>55</v>
      </c>
      <c r="B76" s="8">
        <v>16039.83</v>
      </c>
      <c r="C76" s="8">
        <v>16039.83</v>
      </c>
    </row>
    <row r="77" spans="1:10" x14ac:dyDescent="0.25">
      <c r="A77" s="8" t="s">
        <v>41</v>
      </c>
      <c r="B77" s="8">
        <v>601879.81000000006</v>
      </c>
      <c r="C77" s="8">
        <v>601879.81000000006</v>
      </c>
    </row>
    <row r="78" spans="1:10" x14ac:dyDescent="0.25">
      <c r="A78" s="8" t="s">
        <v>36</v>
      </c>
      <c r="B78" s="8">
        <v>430962.34</v>
      </c>
      <c r="C78" s="8">
        <v>430962.34</v>
      </c>
      <c r="J78" s="38"/>
    </row>
    <row r="79" spans="1:10" x14ac:dyDescent="0.25">
      <c r="A79" s="8" t="s">
        <v>67</v>
      </c>
      <c r="B79" s="8">
        <v>13200</v>
      </c>
      <c r="C79" s="8">
        <v>13200</v>
      </c>
      <c r="J79" s="45"/>
    </row>
    <row r="80" spans="1:10" x14ac:dyDescent="0.25">
      <c r="A80" s="8" t="s">
        <v>39</v>
      </c>
      <c r="B80" s="8">
        <v>12887.64</v>
      </c>
      <c r="C80" s="8">
        <v>12887.64</v>
      </c>
    </row>
    <row r="81" spans="1:9" x14ac:dyDescent="0.25">
      <c r="A81" s="8" t="s">
        <v>74</v>
      </c>
      <c r="B81" s="8">
        <v>148396.39000000001</v>
      </c>
      <c r="C81" s="8">
        <v>148396.39000000001</v>
      </c>
    </row>
    <row r="82" spans="1:9" x14ac:dyDescent="0.25">
      <c r="A82" s="8" t="s">
        <v>75</v>
      </c>
      <c r="B82" s="8">
        <v>246844.2</v>
      </c>
      <c r="C82" s="8">
        <v>246844.2</v>
      </c>
    </row>
    <row r="83" spans="1:9" x14ac:dyDescent="0.25">
      <c r="A83" s="8" t="s">
        <v>37</v>
      </c>
      <c r="B83" s="8">
        <v>69657.06</v>
      </c>
      <c r="C83" s="8">
        <v>69657.06</v>
      </c>
    </row>
    <row r="84" spans="1:9" x14ac:dyDescent="0.25">
      <c r="A84" s="8" t="s">
        <v>55</v>
      </c>
      <c r="B84" s="8">
        <v>65655.63</v>
      </c>
      <c r="C84" s="8">
        <v>65655.63</v>
      </c>
    </row>
    <row r="85" spans="1:9" x14ac:dyDescent="0.25">
      <c r="A85" s="8" t="s">
        <v>153</v>
      </c>
      <c r="B85" s="8">
        <v>35608.089999999997</v>
      </c>
      <c r="C85" s="8">
        <v>35608.089999999997</v>
      </c>
    </row>
    <row r="86" spans="1:9" x14ac:dyDescent="0.25">
      <c r="A86" s="8" t="s">
        <v>38</v>
      </c>
      <c r="B86" s="8">
        <v>35820</v>
      </c>
      <c r="C86" s="8">
        <v>35820</v>
      </c>
    </row>
    <row r="87" spans="1:9" x14ac:dyDescent="0.25">
      <c r="A87" s="8" t="s">
        <v>155</v>
      </c>
      <c r="B87" s="8">
        <v>23188.43</v>
      </c>
      <c r="C87" s="8">
        <v>23188.43</v>
      </c>
    </row>
    <row r="88" spans="1:9" x14ac:dyDescent="0.25">
      <c r="A88" s="8" t="s">
        <v>60</v>
      </c>
      <c r="B88" s="8">
        <v>4821884.0599999996</v>
      </c>
      <c r="C88" s="8">
        <v>4821884.0599999996</v>
      </c>
    </row>
    <row r="89" spans="1:9" x14ac:dyDescent="0.25">
      <c r="A89" s="8" t="s">
        <v>60</v>
      </c>
      <c r="B89" s="8">
        <v>4135495.98</v>
      </c>
      <c r="C89" s="8">
        <v>4135495.98</v>
      </c>
    </row>
    <row r="90" spans="1:9" x14ac:dyDescent="0.25">
      <c r="A90" s="8" t="s">
        <v>38</v>
      </c>
      <c r="B90" s="8">
        <v>4320</v>
      </c>
      <c r="C90" s="8">
        <v>4320</v>
      </c>
    </row>
    <row r="91" spans="1:9" x14ac:dyDescent="0.25">
      <c r="A91" s="8" t="s">
        <v>177</v>
      </c>
      <c r="B91" s="8">
        <v>70000</v>
      </c>
      <c r="C91" s="20">
        <v>70000</v>
      </c>
    </row>
    <row r="92" spans="1:9" x14ac:dyDescent="0.25">
      <c r="A92" s="24" t="s">
        <v>23</v>
      </c>
      <c r="B92" s="20">
        <f>SUM(B74:B91)</f>
        <v>14822275.599999998</v>
      </c>
      <c r="C92" s="20">
        <f>SUM(C74:C91)</f>
        <v>14822275.599999998</v>
      </c>
      <c r="I92" s="8">
        <f>SUM(I74:I91)</f>
        <v>0</v>
      </c>
    </row>
    <row r="93" spans="1:9" x14ac:dyDescent="0.25">
      <c r="A93" s="52"/>
    </row>
    <row r="94" spans="1:9" x14ac:dyDescent="0.25">
      <c r="A94" s="8"/>
    </row>
    <row r="95" spans="1:9" ht="15.75" x14ac:dyDescent="0.25">
      <c r="A95" s="19" t="s">
        <v>22</v>
      </c>
      <c r="B95" s="26">
        <f>+B58+B61+B92</f>
        <v>17554135.139999997</v>
      </c>
      <c r="C95" s="26">
        <f>+C61+C92</f>
        <v>17386622.379999999</v>
      </c>
    </row>
    <row r="96" spans="1:9" x14ac:dyDescent="0.25">
      <c r="A96" s="7"/>
      <c r="B96" s="6"/>
      <c r="C96" s="6"/>
    </row>
    <row r="97" spans="1:6" ht="15.75" x14ac:dyDescent="0.25">
      <c r="A97" s="19" t="s">
        <v>31</v>
      </c>
      <c r="B97" s="26">
        <v>17554135.139999997</v>
      </c>
      <c r="C97" s="26">
        <v>17386622.379999999</v>
      </c>
    </row>
    <row r="98" spans="1:6" x14ac:dyDescent="0.25">
      <c r="A98" s="7"/>
      <c r="B98" s="6"/>
      <c r="C98" s="6"/>
    </row>
    <row r="99" spans="1:6" x14ac:dyDescent="0.25">
      <c r="A99" s="19" t="s">
        <v>32</v>
      </c>
      <c r="B99" s="20">
        <f>+B95-B97</f>
        <v>0</v>
      </c>
      <c r="C99" s="20">
        <f>+C95-C97</f>
        <v>0</v>
      </c>
    </row>
    <row r="100" spans="1:6" x14ac:dyDescent="0.25">
      <c r="A100" s="7"/>
      <c r="B100" s="6"/>
      <c r="C100" s="6"/>
    </row>
    <row r="101" spans="1:6" x14ac:dyDescent="0.25">
      <c r="A101" s="7"/>
      <c r="B101" s="6"/>
      <c r="C101" s="6"/>
    </row>
    <row r="102" spans="1:6" ht="15.75" x14ac:dyDescent="0.25">
      <c r="A102" s="37"/>
      <c r="B102" s="26"/>
      <c r="C102" s="26"/>
    </row>
    <row r="103" spans="1:6" x14ac:dyDescent="0.25">
      <c r="A103" s="7"/>
      <c r="B103" s="6"/>
      <c r="C103" s="6"/>
    </row>
    <row r="104" spans="1:6" x14ac:dyDescent="0.25">
      <c r="A104" s="7"/>
      <c r="B104" s="6"/>
      <c r="C104" s="6"/>
    </row>
    <row r="105" spans="1:6" x14ac:dyDescent="0.25">
      <c r="A105" s="7"/>
      <c r="B105" s="6"/>
      <c r="C105" s="6"/>
      <c r="D105" s="52"/>
      <c r="E105" s="52"/>
      <c r="F105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Taina S. Ameye Perez</cp:lastModifiedBy>
  <cp:lastPrinted>2025-12-02T14:33:12Z</cp:lastPrinted>
  <dcterms:created xsi:type="dcterms:W3CDTF">2021-12-06T11:44:16Z</dcterms:created>
  <dcterms:modified xsi:type="dcterms:W3CDTF">2025-12-03T19:05:44Z</dcterms:modified>
</cp:coreProperties>
</file>