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6.11.18\Direccion Financiera\2. Departamento de Contabilidad\18- CUENTAS POR PAGAR\PROVEEDORES 2025\09-SEPTIEMBRE 2025\"/>
    </mc:Choice>
  </mc:AlternateContent>
  <bookViews>
    <workbookView xWindow="0" yWindow="0" windowWidth="10935" windowHeight="12060"/>
  </bookViews>
  <sheets>
    <sheet name="PAGOS PROVEEDORES" sheetId="1" r:id="rId1"/>
    <sheet name="Hoja1" sheetId="2" r:id="rId2"/>
  </sheets>
  <definedNames>
    <definedName name="_xlnm.Print_Area" localSheetId="0">'PAGOS PROVEEDORES'!$A$1:$J$113</definedName>
    <definedName name="_xlnm.Print_Titles" localSheetId="0">'PAGOS PROVEEDORES'!$1:$13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9" i="2" l="1"/>
  <c r="B76" i="2"/>
  <c r="C77" i="2"/>
  <c r="B77" i="2"/>
  <c r="E76" i="2"/>
  <c r="D76" i="2"/>
  <c r="D75" i="2"/>
  <c r="C73" i="2"/>
  <c r="B73" i="2"/>
  <c r="B35" i="2"/>
  <c r="E75" i="2" l="1"/>
  <c r="F94" i="1" l="1"/>
  <c r="C116" i="2"/>
  <c r="B116" i="2"/>
  <c r="H94" i="1"/>
  <c r="C56" i="2"/>
  <c r="B56" i="2"/>
  <c r="H116" i="2" l="1"/>
  <c r="G116" i="2"/>
  <c r="G73" i="2"/>
  <c r="H73" i="2"/>
  <c r="H56" i="2"/>
  <c r="G56" i="2"/>
  <c r="H35" i="2"/>
  <c r="G35" i="2"/>
  <c r="K80" i="2"/>
  <c r="J80" i="2"/>
  <c r="C35" i="2"/>
  <c r="H119" i="2" l="1"/>
  <c r="G119" i="2"/>
  <c r="F14" i="1"/>
  <c r="C79" i="2" l="1"/>
  <c r="B79" i="2" l="1"/>
  <c r="B123" i="2"/>
  <c r="C119" i="2"/>
  <c r="C123" i="2" s="1"/>
  <c r="C65" i="2"/>
  <c r="B65" i="2"/>
  <c r="C61" i="2" l="1"/>
  <c r="C62" i="2" s="1"/>
  <c r="B61" i="2"/>
  <c r="B62" i="2" s="1"/>
  <c r="I94" i="1" l="1"/>
</calcChain>
</file>

<file path=xl/sharedStrings.xml><?xml version="1.0" encoding="utf-8"?>
<sst xmlns="http://schemas.openxmlformats.org/spreadsheetml/2006/main" count="529" uniqueCount="260">
  <si>
    <t>VALOR EN RD$</t>
  </si>
  <si>
    <t>PROVEEDOR</t>
  </si>
  <si>
    <t>CONCEPTO</t>
  </si>
  <si>
    <t>FACTURA NCF</t>
  </si>
  <si>
    <t>FECHA DE FACTURA</t>
  </si>
  <si>
    <t>MONTO FACTURADO</t>
  </si>
  <si>
    <t>MONTO PAGADO A LA FECHA</t>
  </si>
  <si>
    <t>MONTO PENDIENTE</t>
  </si>
  <si>
    <t>PREPARADO POR:</t>
  </si>
  <si>
    <t>REVISADO POR:</t>
  </si>
  <si>
    <t>TRIBUNAL SUPERIOR ELECTORAL</t>
  </si>
  <si>
    <t>ALEXI MARTINEZ</t>
  </si>
  <si>
    <t>DIRECTOR FINANCIERO</t>
  </si>
  <si>
    <t>AUTORIZADO POR:</t>
  </si>
  <si>
    <t>ESTADO (COMPLETADO,  PENDIENTE O ATRASADO)</t>
  </si>
  <si>
    <t>DIRECCIÓN FINANCIERA</t>
  </si>
  <si>
    <t>NO.</t>
  </si>
  <si>
    <t>TAINA S. AMEYE PEREZ</t>
  </si>
  <si>
    <t>FRANCISCA A. GARCIA</t>
  </si>
  <si>
    <t>ANALISTA 1</t>
  </si>
  <si>
    <t>ENCARGADA DE CONTABILIDAD</t>
  </si>
  <si>
    <t>FECHA FIN FACTURA</t>
  </si>
  <si>
    <t>TOTAL</t>
  </si>
  <si>
    <t>SUB-TOTAL</t>
  </si>
  <si>
    <t>PROVEEDORES 5%</t>
  </si>
  <si>
    <t>PROVEEDORES 10%</t>
  </si>
  <si>
    <t>PROVEEDORES 2%</t>
  </si>
  <si>
    <t>CONSTRUCCION</t>
  </si>
  <si>
    <t>SUPLENCIA</t>
  </si>
  <si>
    <t>ACUERDO INTERNACIONAL</t>
  </si>
  <si>
    <t>PROVEEDORES NO TIENEN RETENCION</t>
  </si>
  <si>
    <t>PROVEEDORES</t>
  </si>
  <si>
    <t>DIFERENCIA</t>
  </si>
  <si>
    <t>DISTRIBUIDORA LAGARES, SRL.</t>
  </si>
  <si>
    <t>COMPLETADO</t>
  </si>
  <si>
    <t>P A CATERING, SRL.</t>
  </si>
  <si>
    <t>TOTAL GENERAL</t>
  </si>
  <si>
    <t>OTRO MONTO</t>
  </si>
  <si>
    <t>CUENTAS POR PAGAR A PROVEEDORES AL 30 DE SEPTIEMBRE 2025</t>
  </si>
  <si>
    <t>HUMANO SEGUROS, S.A.</t>
  </si>
  <si>
    <t>TECNAS EIRL</t>
  </si>
  <si>
    <t>ROSARIO Y PICHARDO, SRL.</t>
  </si>
  <si>
    <t>COMPU OFFICE DOMINICANA, SRL.</t>
  </si>
  <si>
    <t>AH EDITORA OFFSER, SRL.</t>
  </si>
  <si>
    <t>WIND TELECOM, S.A.</t>
  </si>
  <si>
    <t>VINARTE PUBLICIDAD, SRL.</t>
  </si>
  <si>
    <t>CONFECCIONES IRIS, SRL.</t>
  </si>
  <si>
    <t>EDITORA HOY,S.A.S.</t>
  </si>
  <si>
    <t>EDESUR DOMINICANA, S.A.</t>
  </si>
  <si>
    <t>PEDRO APOLINAR MENCIA</t>
  </si>
  <si>
    <t>DELTA COMERCIAL. S.A.</t>
  </si>
  <si>
    <t>PEDRO APOLINAR MENCIA RAM</t>
  </si>
  <si>
    <t xml:space="preserve">SAMUEL MEJIA TAVERAS </t>
  </si>
  <si>
    <t>AH EDITORA OFFSET, SRL.</t>
  </si>
  <si>
    <t>SERVICIO SISTEMA MOTRIZ</t>
  </si>
  <si>
    <t>EDENORTE DOMINICANA, S.A.</t>
  </si>
  <si>
    <t>SINERGIT, S.A.</t>
  </si>
  <si>
    <t xml:space="preserve">SERVICIO POLIZA DE SEGUROS </t>
  </si>
  <si>
    <t>CONSORCIO DE TARJETAS DOMINICANAS, S.A.</t>
  </si>
  <si>
    <t>SERVICIO PASO RAPIDO</t>
  </si>
  <si>
    <t>E450000000413</t>
  </si>
  <si>
    <t>SERVICIO DE MANTENIMIENTO PREVENTIVO DE AIRES ACONDICIONADO</t>
  </si>
  <si>
    <t>B1500003674</t>
  </si>
  <si>
    <t>ADQUISICION DE BOLETOS AEREOS</t>
  </si>
  <si>
    <t>B1500002085</t>
  </si>
  <si>
    <t>ANGELICA MARCELA LALONDRI GONZALEZ</t>
  </si>
  <si>
    <t>SERVICIO PRESTADO POR DOCENCIA</t>
  </si>
  <si>
    <t>B1100000274</t>
  </si>
  <si>
    <t>APLANETA AZUL, S.A.</t>
  </si>
  <si>
    <t>ADQUISICION DE AGUA POTABLE EN BOTELLAS Y BOTELLONES</t>
  </si>
  <si>
    <t>E450000012331 E450000018186</t>
  </si>
  <si>
    <t>20/08/2025 21/08/2025</t>
  </si>
  <si>
    <t>SOLUCIONES EMPRESARIALES MONEGRO CRISPIN, SRL.</t>
  </si>
  <si>
    <t>SERVICIO ADQUISICION DE COMBUSTIBLE</t>
  </si>
  <si>
    <t>B1500000398</t>
  </si>
  <si>
    <t>COMUNICACIONES Y REDES DE SANTO DOMINGO, SRL.</t>
  </si>
  <si>
    <t>SERVICIO DE REPETIDORA CON SU FRECUENCIA A NIVEL DE STO.DGO.</t>
  </si>
  <si>
    <t>B1500000802</t>
  </si>
  <si>
    <t>CEO SOLUTIONS &amp;CO, SRL.</t>
  </si>
  <si>
    <t>SERVICIO DE FUMIGACION PARA PREVENCION Y CONTROL DE PLAGAS</t>
  </si>
  <si>
    <t>B1500000740</t>
  </si>
  <si>
    <t>SERVICIO DE ENERGIA ELECTRICA</t>
  </si>
  <si>
    <t>E450000066966 E450000079419</t>
  </si>
  <si>
    <t>02/08/2025 05/09/2025</t>
  </si>
  <si>
    <t>FUNDACION VIDA SIN VIOLENCIA INC</t>
  </si>
  <si>
    <t>COMPRA BOLETOS PARA LA CONFERENCIA MAGISTRAL</t>
  </si>
  <si>
    <t>B1500000097</t>
  </si>
  <si>
    <t>ADQUISICION DE EQUIPOS INFORMATICOS</t>
  </si>
  <si>
    <t>E450000000290 E450000000286</t>
  </si>
  <si>
    <t xml:space="preserve">14/07/2025 23/07/2025 </t>
  </si>
  <si>
    <t>HONORARIOS PROFESIONALES</t>
  </si>
  <si>
    <t>B1100000278</t>
  </si>
  <si>
    <t>B1100000277</t>
  </si>
  <si>
    <t>SERVICIO DE MANTENIMIENTO Y REPARACION DE VEHICULOS</t>
  </si>
  <si>
    <t>B1500005599 B1500005600 B1500005601 B1500005602 B1500005603 B1500005604</t>
  </si>
  <si>
    <t xml:space="preserve">08/08/2025 11/08/2025 28/08/2025 </t>
  </si>
  <si>
    <t>SERVICIO DE MANTENIMIENTO Y/O REPARACIONES DE VEHICULOS</t>
  </si>
  <si>
    <t>E450000004197</t>
  </si>
  <si>
    <t>CAPACITACION ESPECIALIZADA (CAES), SRL.</t>
  </si>
  <si>
    <t>SERVICIOS DE CAPACITACION</t>
  </si>
  <si>
    <t>B1500000696</t>
  </si>
  <si>
    <t>UNIVERSIDAD IBEROAMERICANA INC</t>
  </si>
  <si>
    <t>SERVICIO DE CAPACITACION SEMIPRESENCIAL</t>
  </si>
  <si>
    <t>E450000000692</t>
  </si>
  <si>
    <t>SERVICIO DE IMPRESIÓN</t>
  </si>
  <si>
    <t>B1500000572</t>
  </si>
  <si>
    <t>E450000059518</t>
  </si>
  <si>
    <t>ADONIS LEONARDO RECIO PEREZ</t>
  </si>
  <si>
    <t>B1100000276</t>
  </si>
  <si>
    <t>B1100000275</t>
  </si>
  <si>
    <t>SERVICIO RENOVACION DE SUSCRIPCION ANUAL</t>
  </si>
  <si>
    <t>E450000000605</t>
  </si>
  <si>
    <t>PUBLICACIONES AHORA, SAS</t>
  </si>
  <si>
    <t>B1500005265</t>
  </si>
  <si>
    <t>SERVICIO DE INTERNET</t>
  </si>
  <si>
    <t>E450000001544</t>
  </si>
  <si>
    <t>SANDRA ROSALIA TAPIA RODRIGUEZ</t>
  </si>
  <si>
    <t>SERVICIO PUBLICIDAD EN INTERNET</t>
  </si>
  <si>
    <t>B1500000122</t>
  </si>
  <si>
    <t>ADQUISICION DE ESCLAVINAS DIPLOMADO DEL CICJED.</t>
  </si>
  <si>
    <t>B1500000277</t>
  </si>
  <si>
    <t>COMPAÑÍA DOMINICANA DE TELEFONO, S.A.</t>
  </si>
  <si>
    <t>SERVICIOS TELEFONICOS</t>
  </si>
  <si>
    <t>E450000089753 E450000089108 E450000089091 E340007295192</t>
  </si>
  <si>
    <t>SERVICIOS POLIZA DE SEGUROS</t>
  </si>
  <si>
    <t>E450000005712 E450000005361 E340000048991</t>
  </si>
  <si>
    <t>SERVICIO DE CATERING</t>
  </si>
  <si>
    <t>E450000000714</t>
  </si>
  <si>
    <t>SERVICIO DE MANTENIMIENTO Y REPARACION DE PLANTA ELECTRICA</t>
  </si>
  <si>
    <t>B1500001337</t>
  </si>
  <si>
    <t>B1500001975</t>
  </si>
  <si>
    <t>B1500000568</t>
  </si>
  <si>
    <t>SERVICIO COMPRA DE CONSUMIBLES PARA IMPRESORAS</t>
  </si>
  <si>
    <t>E450000000902</t>
  </si>
  <si>
    <t>PLANETA AZUL, S.A.</t>
  </si>
  <si>
    <t>MARISOL TOBAL</t>
  </si>
  <si>
    <t>WALKIRA AURORA MUSA MART</t>
  </si>
  <si>
    <t>GREGORIT JOSE  MARTINEZ</t>
  </si>
  <si>
    <t>ROBERTO JESUS CASTILLO</t>
  </si>
  <si>
    <t>ABREU FAST PRINT</t>
  </si>
  <si>
    <t>DISLA URIBE KONCEPTO, SRL.</t>
  </si>
  <si>
    <t>JACUS PUBLICITARIA, EIRL.</t>
  </si>
  <si>
    <t>ONANEY AMELIA MENDEZ HERA</t>
  </si>
  <si>
    <t>KAMING ROSARIO ESTEVEZ</t>
  </si>
  <si>
    <t>TROVASA HAND WASH, SRL.</t>
  </si>
  <si>
    <t>PROLIMDES COMERCIAL, SRL.</t>
  </si>
  <si>
    <t xml:space="preserve">EL PALMAR BUSINESS GROUP </t>
  </si>
  <si>
    <t>MAGNA MOTORS, S.A.</t>
  </si>
  <si>
    <t>SEGUROS RESERVAS, S.A.</t>
  </si>
  <si>
    <t>VIAMAR, S.A.</t>
  </si>
  <si>
    <t>SUPRA SOLUTIONS, SRL.</t>
  </si>
  <si>
    <t>WENDY MARIANA GOMEZ RIVER</t>
  </si>
  <si>
    <t>ALL OFFICE SOLUTIONS TS, SRL.</t>
  </si>
  <si>
    <t>EDITORA BUHO, SRL.</t>
  </si>
  <si>
    <t>E450000007323</t>
  </si>
  <si>
    <t>MANTENIMIENTO Y/O REPARACION DE VEHICULO.</t>
  </si>
  <si>
    <t>B1500005598 B1500005606 B1500005607 B1500005608</t>
  </si>
  <si>
    <t>28/08/2025 09/09/2025</t>
  </si>
  <si>
    <t>E450000004359</t>
  </si>
  <si>
    <t xml:space="preserve">POLIZA DE SEGUROS </t>
  </si>
  <si>
    <t>E450000005736 E450000005737</t>
  </si>
  <si>
    <t>E450000018390 E450000018979 E450000012448 E450000019183</t>
  </si>
  <si>
    <t>04/09/2025 11/09/2025 17/09/2025 16/09/2025 17/09/2025</t>
  </si>
  <si>
    <t>E450000012405 E450000018389 E450000018369</t>
  </si>
  <si>
    <t>11/09/2025 04/09/2025 27/09/2025</t>
  </si>
  <si>
    <t>B1500000190</t>
  </si>
  <si>
    <t>E450000001990</t>
  </si>
  <si>
    <t>SERVICIOS DE MANTENIMIENTO PREVENTIVO Y CORRECTIVO DE DOS ASCENSORES</t>
  </si>
  <si>
    <t>B1500003698</t>
  </si>
  <si>
    <t>RENOVACION POLIZA DE SEGUROS</t>
  </si>
  <si>
    <t>E450000007848 E450000007857 E340000034543</t>
  </si>
  <si>
    <t>PROVESOL PROVEEDORES DE SOLUCIONES, SRL.</t>
  </si>
  <si>
    <t>ADQUISICION DE PRODUCTOS DESECHABLES</t>
  </si>
  <si>
    <t>B1500001666</t>
  </si>
  <si>
    <t>ADQUISICION PRODUCTOS DESECHABLES</t>
  </si>
  <si>
    <t>B1500001674</t>
  </si>
  <si>
    <t>EL PALMAR BUSINESS GROUP, CORP.</t>
  </si>
  <si>
    <t>SERVICIO HOSPEDAJE GRADUACION DEL MASTER EN DERECHO ELECTORAL.</t>
  </si>
  <si>
    <t>E450000001059</t>
  </si>
  <si>
    <t>B1500000102</t>
  </si>
  <si>
    <t>B1500000103</t>
  </si>
  <si>
    <t>B1100000279</t>
  </si>
  <si>
    <t>ALQUILER EQUIPOS TECNOLOGICOS</t>
  </si>
  <si>
    <t>B1500002956</t>
  </si>
  <si>
    <t>B1500000356</t>
  </si>
  <si>
    <t>TEOREMA C-E, SRL.</t>
  </si>
  <si>
    <t>SERVICIO DE CAPACITACION VIRTUAL</t>
  </si>
  <si>
    <t>B1500000981</t>
  </si>
  <si>
    <t>E450000001058</t>
  </si>
  <si>
    <t>PROGASTABLE, SRL.</t>
  </si>
  <si>
    <t xml:space="preserve">ADQUISICION MATERIALES DE LIMPIEZA </t>
  </si>
  <si>
    <t>B1500001676</t>
  </si>
  <si>
    <t>ADQUISICION DE ACCESORIOS Y SUMINISTROS DE OFICINA,</t>
  </si>
  <si>
    <t>B1500000507</t>
  </si>
  <si>
    <t>JOSE GUILLERMO GARCIA FERMIN</t>
  </si>
  <si>
    <t>SERVICIO DE PUBLICIDAD EN INTERNET</t>
  </si>
  <si>
    <t>B1500000010</t>
  </si>
  <si>
    <t>LOLA 5 MULTISERVISES, SRL.</t>
  </si>
  <si>
    <t>LOLA 5 MULTISERVICES, SRL.</t>
  </si>
  <si>
    <t>ROBERTO ENCARNACION DE OLEO</t>
  </si>
  <si>
    <t>B1500000104</t>
  </si>
  <si>
    <t>SERVICIO ALMUERZO PERSONAL MILITAR</t>
  </si>
  <si>
    <t>B1500003956</t>
  </si>
  <si>
    <t>SERVICIO PRESTADO POR DOCENCIA(CAPACITACION VIRTUAL)</t>
  </si>
  <si>
    <t>B1500000101</t>
  </si>
  <si>
    <t>CI COMUNICACIÓN INTEGRAL, SRL.</t>
  </si>
  <si>
    <t xml:space="preserve"> R &amp; R DIVISION DE ENTRENAMIENTO, SRL.</t>
  </si>
  <si>
    <t>B1500000090</t>
  </si>
  <si>
    <t>R&amp;R DIVISION DE ENTRENAMIENTO, SRL.</t>
  </si>
  <si>
    <t>ESTALIN GEOVANNY ALCANTARA OSSER</t>
  </si>
  <si>
    <t>B1100000283</t>
  </si>
  <si>
    <t>SERVICIO SISTEMA MOTRIZ A.M.G EIRL.</t>
  </si>
  <si>
    <t>E450000004296</t>
  </si>
  <si>
    <t>ESTALIN G. ALCANTARA OSSER</t>
  </si>
  <si>
    <t>B1100000282</t>
  </si>
  <si>
    <t>B1100000281</t>
  </si>
  <si>
    <t>GREGORIT J. MARTINEZ</t>
  </si>
  <si>
    <t>SERVICIO DE LAVADO DE VEHICULO</t>
  </si>
  <si>
    <t>B1500001815</t>
  </si>
  <si>
    <t>B1500000197</t>
  </si>
  <si>
    <t>SERVICIO PRESTADO POR DOCENCIA DIPLOMADO DERECHO ADMINISTRATIVO</t>
  </si>
  <si>
    <t>B1100000280</t>
  </si>
  <si>
    <t>B1500000046</t>
  </si>
  <si>
    <t>SERVICIO DE IMPRESIÓN DE SELLOS</t>
  </si>
  <si>
    <t>B1500000172</t>
  </si>
  <si>
    <t>ADQUISICION MATERIAL DESECHABLES</t>
  </si>
  <si>
    <t>E450000000226</t>
  </si>
  <si>
    <t>YINAELIS VIRGINIA CONTRERAS CARVAJAL</t>
  </si>
  <si>
    <t>B1500000066</t>
  </si>
  <si>
    <t>C&amp;E PRESUPUESTOS Y CONSTRUCCIONES, S.A.</t>
  </si>
  <si>
    <t>CUBICACION NO. 11 CONSTRUCCION DEL EDIFICIO TSE</t>
  </si>
  <si>
    <t>SERVICIO Y ACOMPAÑAMIENTO CONSTRUCCION DE EDIFICIO DEL TSE</t>
  </si>
  <si>
    <t>B1500000149</t>
  </si>
  <si>
    <t>YINAELIS VIRGINIA CONTRERAS</t>
  </si>
  <si>
    <t>SERVICIOS DE PUBLICIDAD EN INTERNET</t>
  </si>
  <si>
    <t>B1500000230</t>
  </si>
  <si>
    <t>B1500000599</t>
  </si>
  <si>
    <t>ADQUISICION DE ALMUERZO PARA EL PERSONAL MILITAR</t>
  </si>
  <si>
    <t>INSTITUTO DEL ESPECIALISTA IDE</t>
  </si>
  <si>
    <t xml:space="preserve">SERVICIO DE CAPACITACION </t>
  </si>
  <si>
    <t>B1500000003 B1500000004</t>
  </si>
  <si>
    <t>B1500003923 B1500003948</t>
  </si>
  <si>
    <t>INSTITUTO POSTAL DOMINICANO</t>
  </si>
  <si>
    <t>SERVICIO DE ALQUILER PARQUEO</t>
  </si>
  <si>
    <t>B1500002812</t>
  </si>
  <si>
    <t>VIMARTE PUBLICIDAD, SRL.</t>
  </si>
  <si>
    <t>ABREU FAST PRINT, SRL.</t>
  </si>
  <si>
    <t>WENDY MARIANA GOMEZ RIVERA</t>
  </si>
  <si>
    <t>INSTITUTO DEL ESPECIALISTA IDE, SRL.</t>
  </si>
  <si>
    <t>B1500000065</t>
  </si>
  <si>
    <t>CUBICACION NO. 10 CONSTRUCCION DEL EDIFICIO TSE</t>
  </si>
  <si>
    <t>B1500000148</t>
  </si>
  <si>
    <t>E450000005488 E450000005485 E340000142820 E340000142850</t>
  </si>
  <si>
    <t>ANGELICA MARCELA LALONDRIZ GONZALEZ</t>
  </si>
  <si>
    <t xml:space="preserve">PEDRO APOLINAR MENCIA </t>
  </si>
  <si>
    <t>WALKIRIA AURORA MUSA MARTINEZ</t>
  </si>
  <si>
    <t xml:space="preserve">ONANEY AMELIA MENDEZ </t>
  </si>
  <si>
    <t>EL PALMAR BUSINESS GROUP ,CORP.</t>
  </si>
  <si>
    <t>148</t>
  </si>
  <si>
    <t>149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</si>
</sst>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b/>
      <sz val="20"/>
      <color theme="1"/>
      <name val="Times New Roman"/>
      <family val="1"/>
    </font>
    <font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8"/>
      <color theme="1"/>
      <name val="Arial"/>
      <family val="2"/>
    </font>
    <font>
      <b/>
      <sz val="28"/>
      <color theme="1"/>
      <name val="Arial"/>
      <family val="2"/>
    </font>
    <font>
      <sz val="48"/>
      <color theme="1"/>
      <name val="Arial"/>
      <family val="2"/>
    </font>
    <font>
      <b/>
      <sz val="48"/>
      <color theme="1"/>
      <name val="Arial"/>
      <family val="2"/>
    </font>
    <font>
      <b/>
      <u/>
      <sz val="48"/>
      <color theme="1"/>
      <name val="Arial"/>
      <family val="2"/>
    </font>
    <font>
      <b/>
      <sz val="12"/>
      <color theme="1"/>
      <name val="Calibri"/>
      <family val="2"/>
      <scheme val="minor"/>
    </font>
    <font>
      <sz val="36"/>
      <color theme="1"/>
      <name val="Arial"/>
      <family val="2"/>
    </font>
    <font>
      <sz val="36"/>
      <color rgb="FF000000"/>
      <name val="Arial"/>
      <family val="2"/>
    </font>
    <font>
      <b/>
      <sz val="36"/>
      <color theme="1"/>
      <name val="Arial"/>
      <family val="2"/>
    </font>
    <font>
      <b/>
      <sz val="3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3" fillId="0" borderId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82">
    <xf numFmtId="0" fontId="0" fillId="0" borderId="0" xfId="0"/>
    <xf numFmtId="0" fontId="4" fillId="0" borderId="0" xfId="0" applyFont="1"/>
    <xf numFmtId="0" fontId="5" fillId="0" borderId="4" xfId="0" applyNumberFormat="1" applyFont="1" applyFill="1" applyBorder="1" applyAlignment="1">
      <alignment horizontal="left" vertical="center"/>
    </xf>
    <xf numFmtId="0" fontId="0" fillId="0" borderId="0" xfId="0" applyBorder="1"/>
    <xf numFmtId="0" fontId="0" fillId="0" borderId="0" xfId="0" applyFill="1" applyBorder="1"/>
    <xf numFmtId="0" fontId="0" fillId="0" borderId="0" xfId="0" applyFill="1"/>
    <xf numFmtId="43" fontId="0" fillId="0" borderId="5" xfId="2" applyFont="1" applyBorder="1"/>
    <xf numFmtId="49" fontId="0" fillId="0" borderId="5" xfId="2" applyNumberFormat="1" applyFont="1" applyBorder="1"/>
    <xf numFmtId="43" fontId="0" fillId="0" borderId="0" xfId="2" applyFont="1"/>
    <xf numFmtId="0" fontId="7" fillId="0" borderId="0" xfId="0" applyFont="1"/>
    <xf numFmtId="0" fontId="8" fillId="0" borderId="0" xfId="0" applyFont="1"/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10" fillId="0" borderId="0" xfId="0" applyFont="1"/>
    <xf numFmtId="0" fontId="12" fillId="0" borderId="0" xfId="0" applyFont="1" applyAlignment="1">
      <alignment horizontal="center"/>
    </xf>
    <xf numFmtId="49" fontId="1" fillId="0" borderId="5" xfId="2" applyNumberFormat="1" applyFont="1" applyBorder="1"/>
    <xf numFmtId="43" fontId="1" fillId="0" borderId="5" xfId="2" applyFont="1" applyBorder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49" fontId="1" fillId="0" borderId="5" xfId="2" applyNumberFormat="1" applyFont="1" applyBorder="1" applyAlignment="1">
      <alignment horizontal="center"/>
    </xf>
    <xf numFmtId="49" fontId="1" fillId="0" borderId="5" xfId="2" applyNumberFormat="1" applyFont="1" applyBorder="1" applyAlignment="1">
      <alignment horizontal="left"/>
    </xf>
    <xf numFmtId="43" fontId="13" fillId="0" borderId="5" xfId="2" applyFont="1" applyBorder="1"/>
    <xf numFmtId="49" fontId="0" fillId="3" borderId="5" xfId="2" applyNumberFormat="1" applyFont="1" applyFill="1" applyBorder="1"/>
    <xf numFmtId="43" fontId="0" fillId="3" borderId="5" xfId="2" applyFont="1" applyFill="1" applyBorder="1"/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vertical="center" wrapText="1"/>
    </xf>
    <xf numFmtId="14" fontId="14" fillId="0" borderId="1" xfId="0" applyNumberFormat="1" applyFont="1" applyFill="1" applyBorder="1" applyAlignment="1">
      <alignment horizontal="left" vertical="center" wrapText="1"/>
    </xf>
    <xf numFmtId="164" fontId="14" fillId="0" borderId="1" xfId="0" applyNumberFormat="1" applyFont="1" applyFill="1" applyBorder="1" applyAlignment="1">
      <alignment horizontal="left" vertical="center" wrapText="1"/>
    </xf>
    <xf numFmtId="43" fontId="14" fillId="0" borderId="1" xfId="0" applyNumberFormat="1" applyFont="1" applyBorder="1" applyAlignment="1">
      <alignment horizontal="left" vertical="center"/>
    </xf>
    <xf numFmtId="164" fontId="14" fillId="0" borderId="1" xfId="0" applyNumberFormat="1" applyFont="1" applyFill="1" applyBorder="1" applyAlignment="1">
      <alignment horizontal="left" vertical="center"/>
    </xf>
    <xf numFmtId="43" fontId="14" fillId="0" borderId="1" xfId="0" applyNumberFormat="1" applyFont="1" applyFill="1" applyBorder="1" applyAlignment="1">
      <alignment horizontal="left" vertical="center"/>
    </xf>
    <xf numFmtId="43" fontId="14" fillId="0" borderId="3" xfId="0" applyNumberFormat="1" applyFont="1" applyFill="1" applyBorder="1" applyAlignment="1">
      <alignment horizontal="left" vertical="center"/>
    </xf>
    <xf numFmtId="49" fontId="13" fillId="0" borderId="5" xfId="2" applyNumberFormat="1" applyFont="1" applyBorder="1"/>
    <xf numFmtId="43" fontId="1" fillId="0" borderId="0" xfId="2" applyFont="1"/>
    <xf numFmtId="49" fontId="0" fillId="0" borderId="5" xfId="2" applyNumberFormat="1" applyFont="1" applyFill="1" applyBorder="1"/>
    <xf numFmtId="43" fontId="0" fillId="0" borderId="5" xfId="2" applyFont="1" applyFill="1" applyBorder="1"/>
    <xf numFmtId="43" fontId="0" fillId="0" borderId="0" xfId="2" applyFont="1" applyFill="1"/>
    <xf numFmtId="43" fontId="16" fillId="2" borderId="2" xfId="0" applyNumberFormat="1" applyFont="1" applyFill="1" applyBorder="1"/>
    <xf numFmtId="0" fontId="17" fillId="0" borderId="0" xfId="0" applyFont="1"/>
    <xf numFmtId="0" fontId="17" fillId="0" borderId="0" xfId="0" applyFont="1" applyBorder="1"/>
    <xf numFmtId="43" fontId="0" fillId="0" borderId="0" xfId="2" applyNumberFormat="1" applyFont="1"/>
    <xf numFmtId="43" fontId="4" fillId="0" borderId="0" xfId="2" applyFont="1"/>
    <xf numFmtId="43" fontId="8" fillId="0" borderId="0" xfId="2" applyFont="1"/>
    <xf numFmtId="43" fontId="9" fillId="2" borderId="1" xfId="2" applyFont="1" applyFill="1" applyBorder="1" applyAlignment="1">
      <alignment horizontal="center" vertical="center" wrapText="1"/>
    </xf>
    <xf numFmtId="43" fontId="14" fillId="0" borderId="1" xfId="2" applyFont="1" applyFill="1" applyBorder="1" applyAlignment="1">
      <alignment horizontal="left" vertical="center"/>
    </xf>
    <xf numFmtId="43" fontId="16" fillId="2" borderId="1" xfId="2" applyFont="1" applyFill="1" applyBorder="1"/>
    <xf numFmtId="43" fontId="10" fillId="0" borderId="0" xfId="2" applyFont="1"/>
    <xf numFmtId="43" fontId="0" fillId="0" borderId="0" xfId="2" applyFont="1" applyAlignment="1">
      <alignment horizontal="left"/>
    </xf>
    <xf numFmtId="43" fontId="0" fillId="0" borderId="0" xfId="2" applyFont="1" applyBorder="1"/>
    <xf numFmtId="49" fontId="6" fillId="0" borderId="0" xfId="2" applyNumberFormat="1" applyFont="1" applyBorder="1" applyAlignment="1">
      <alignment horizontal="left"/>
    </xf>
    <xf numFmtId="43" fontId="6" fillId="0" borderId="0" xfId="2" applyFont="1" applyAlignment="1">
      <alignment horizontal="left"/>
    </xf>
    <xf numFmtId="49" fontId="1" fillId="0" borderId="6" xfId="2" applyNumberFormat="1" applyFont="1" applyBorder="1"/>
    <xf numFmtId="43" fontId="0" fillId="0" borderId="7" xfId="2" applyFont="1" applyBorder="1"/>
    <xf numFmtId="43" fontId="1" fillId="0" borderId="8" xfId="2" applyFont="1" applyBorder="1"/>
    <xf numFmtId="43" fontId="6" fillId="0" borderId="0" xfId="2" applyFont="1" applyBorder="1"/>
    <xf numFmtId="43" fontId="0" fillId="0" borderId="6" xfId="2" applyFont="1" applyBorder="1"/>
    <xf numFmtId="43" fontId="1" fillId="0" borderId="0" xfId="2" applyFont="1" applyBorder="1"/>
    <xf numFmtId="164" fontId="14" fillId="0" borderId="3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left" vertical="center"/>
    </xf>
    <xf numFmtId="43" fontId="0" fillId="4" borderId="0" xfId="2" applyFont="1" applyFill="1"/>
    <xf numFmtId="43" fontId="0" fillId="0" borderId="9" xfId="2" applyFont="1" applyBorder="1"/>
    <xf numFmtId="43" fontId="0" fillId="3" borderId="0" xfId="2" applyFont="1" applyFill="1" applyBorder="1"/>
    <xf numFmtId="43" fontId="0" fillId="0" borderId="0" xfId="2" applyFont="1" applyFill="1" applyBorder="1"/>
    <xf numFmtId="43" fontId="13" fillId="0" borderId="0" xfId="2" applyFont="1" applyBorder="1"/>
    <xf numFmtId="43" fontId="6" fillId="0" borderId="0" xfId="2" applyFont="1"/>
    <xf numFmtId="49" fontId="6" fillId="0" borderId="10" xfId="2" applyNumberFormat="1" applyFont="1" applyFill="1" applyBorder="1"/>
    <xf numFmtId="43" fontId="1" fillId="0" borderId="7" xfId="2" applyFont="1" applyBorder="1"/>
    <xf numFmtId="43" fontId="0" fillId="0" borderId="1" xfId="2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6" fillId="2" borderId="1" xfId="0" applyFont="1" applyFill="1" applyBorder="1" applyAlignment="1">
      <alignment horizontal="right"/>
    </xf>
  </cellXfs>
  <cellStyles count="4">
    <cellStyle name="Millares" xfId="2" builtinId="3"/>
    <cellStyle name="Millares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180975</xdr:colOff>
      <xdr:row>1</xdr:row>
      <xdr:rowOff>152400</xdr:rowOff>
    </xdr:from>
    <xdr:to>
      <xdr:col>4</xdr:col>
      <xdr:colOff>2815477</xdr:colOff>
      <xdr:row>6</xdr:row>
      <xdr:rowOff>304800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26075" y="342900"/>
          <a:ext cx="2634502" cy="1905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4"/>
  <sheetViews>
    <sheetView showGridLines="0" tabSelected="1" view="pageBreakPreview" topLeftCell="E93" zoomScale="50" zoomScaleNormal="50" zoomScaleSheetLayoutView="50" workbookViewId="0">
      <selection activeCell="I93" sqref="I93"/>
    </sheetView>
  </sheetViews>
  <sheetFormatPr baseColWidth="10" defaultRowHeight="15" x14ac:dyDescent="0.25"/>
  <cols>
    <col min="1" max="1" width="13" customWidth="1"/>
    <col min="2" max="2" width="98.85546875" customWidth="1"/>
    <col min="3" max="3" width="83" customWidth="1"/>
    <col min="4" max="4" width="52.85546875" customWidth="1"/>
    <col min="5" max="5" width="45.140625" customWidth="1"/>
    <col min="6" max="6" width="59.140625" customWidth="1"/>
    <col min="7" max="7" width="41.42578125" customWidth="1"/>
    <col min="8" max="8" width="53.5703125" customWidth="1"/>
    <col min="9" max="9" width="34.42578125" customWidth="1"/>
    <col min="10" max="10" width="57" style="8" customWidth="1"/>
    <col min="11" max="11" width="25.28515625" bestFit="1" customWidth="1"/>
    <col min="12" max="12" width="14.5703125" bestFit="1" customWidth="1"/>
  </cols>
  <sheetData>
    <row r="1" spans="1:12" x14ac:dyDescent="0.25">
      <c r="B1" s="1"/>
      <c r="C1" s="1"/>
      <c r="D1" s="1"/>
      <c r="E1" s="1"/>
      <c r="F1" s="1"/>
      <c r="G1" s="1"/>
      <c r="H1" s="1"/>
      <c r="I1" s="1"/>
      <c r="J1" s="46"/>
    </row>
    <row r="2" spans="1:12" x14ac:dyDescent="0.25">
      <c r="B2" s="1"/>
      <c r="C2" s="1"/>
      <c r="D2" s="1"/>
      <c r="E2" s="1"/>
      <c r="F2" s="1"/>
      <c r="G2" s="1"/>
      <c r="H2" s="1"/>
      <c r="I2" s="1"/>
      <c r="J2" s="46"/>
    </row>
    <row r="3" spans="1:12" x14ac:dyDescent="0.25">
      <c r="B3" s="1"/>
      <c r="C3" s="1"/>
      <c r="D3" s="1"/>
      <c r="E3" s="1"/>
      <c r="F3" s="1"/>
      <c r="G3" s="1"/>
      <c r="H3" s="1"/>
      <c r="I3" s="1"/>
      <c r="J3" s="46"/>
    </row>
    <row r="4" spans="1:12" ht="34.5" x14ac:dyDescent="0.45">
      <c r="A4" s="10"/>
      <c r="B4" s="10"/>
      <c r="C4" s="10"/>
      <c r="D4" s="10"/>
      <c r="E4" s="10"/>
      <c r="F4" s="10"/>
      <c r="G4" s="10"/>
      <c r="H4" s="10"/>
      <c r="I4" s="10"/>
      <c r="J4" s="47"/>
    </row>
    <row r="5" spans="1:12" ht="34.5" x14ac:dyDescent="0.45">
      <c r="A5" s="10"/>
      <c r="B5" s="10"/>
      <c r="C5" s="10"/>
      <c r="D5" s="10"/>
      <c r="E5" s="10"/>
      <c r="F5" s="10"/>
      <c r="G5" s="10"/>
      <c r="H5" s="10"/>
      <c r="I5" s="10"/>
      <c r="J5" s="47"/>
    </row>
    <row r="6" spans="1:12" ht="34.5" x14ac:dyDescent="0.45">
      <c r="A6" s="10"/>
      <c r="B6" s="10"/>
      <c r="C6" s="10"/>
      <c r="D6" s="10"/>
      <c r="E6" s="10"/>
      <c r="F6" s="10"/>
      <c r="G6" s="10"/>
      <c r="H6" s="10"/>
      <c r="I6" s="10"/>
      <c r="J6" s="47"/>
    </row>
    <row r="7" spans="1:12" ht="34.5" x14ac:dyDescent="0.45">
      <c r="A7" s="10"/>
      <c r="B7" s="10"/>
      <c r="C7" s="10"/>
      <c r="D7" s="10"/>
      <c r="E7" s="10"/>
      <c r="F7" s="10"/>
      <c r="G7" s="10"/>
      <c r="H7" s="10"/>
      <c r="I7" s="10"/>
      <c r="J7" s="47"/>
    </row>
    <row r="8" spans="1:12" ht="35.25" x14ac:dyDescent="0.5">
      <c r="A8" s="80" t="s">
        <v>10</v>
      </c>
      <c r="B8" s="80"/>
      <c r="C8" s="80"/>
      <c r="D8" s="80"/>
      <c r="E8" s="80"/>
      <c r="F8" s="80"/>
      <c r="G8" s="80"/>
      <c r="H8" s="80"/>
      <c r="I8" s="80"/>
      <c r="J8" s="80"/>
    </row>
    <row r="9" spans="1:12" ht="35.25" x14ac:dyDescent="0.5">
      <c r="A9" s="80" t="s">
        <v>15</v>
      </c>
      <c r="B9" s="80"/>
      <c r="C9" s="80"/>
      <c r="D9" s="80"/>
      <c r="E9" s="80"/>
      <c r="F9" s="80"/>
      <c r="G9" s="80"/>
      <c r="H9" s="80"/>
      <c r="I9" s="80"/>
      <c r="J9" s="80"/>
    </row>
    <row r="10" spans="1:12" ht="35.25" x14ac:dyDescent="0.5">
      <c r="A10" s="80" t="s">
        <v>38</v>
      </c>
      <c r="B10" s="80"/>
      <c r="C10" s="80"/>
      <c r="D10" s="80"/>
      <c r="E10" s="80"/>
      <c r="F10" s="80"/>
      <c r="G10" s="80"/>
      <c r="H10" s="80"/>
      <c r="I10" s="80"/>
      <c r="J10" s="80"/>
    </row>
    <row r="11" spans="1:12" ht="35.25" x14ac:dyDescent="0.5">
      <c r="A11" s="80" t="s">
        <v>0</v>
      </c>
      <c r="B11" s="80"/>
      <c r="C11" s="80"/>
      <c r="D11" s="80"/>
      <c r="E11" s="80"/>
      <c r="F11" s="80"/>
      <c r="G11" s="80"/>
      <c r="H11" s="80"/>
      <c r="I11" s="80"/>
      <c r="J11" s="80"/>
    </row>
    <row r="12" spans="1:12" ht="35.25" thickBot="1" x14ac:dyDescent="0.5">
      <c r="A12" s="10"/>
      <c r="B12" s="10"/>
      <c r="C12" s="10"/>
      <c r="D12" s="10"/>
      <c r="E12" s="10"/>
      <c r="F12" s="10"/>
      <c r="G12" s="10"/>
      <c r="H12" s="10"/>
      <c r="I12" s="10"/>
      <c r="J12" s="47"/>
    </row>
    <row r="13" spans="1:12" ht="162" customHeight="1" thickBot="1" x14ac:dyDescent="0.3">
      <c r="A13" s="11" t="s">
        <v>16</v>
      </c>
      <c r="B13" s="11" t="s">
        <v>1</v>
      </c>
      <c r="C13" s="11" t="s">
        <v>2</v>
      </c>
      <c r="D13" s="12" t="s">
        <v>3</v>
      </c>
      <c r="E13" s="12" t="s">
        <v>4</v>
      </c>
      <c r="F13" s="12" t="s">
        <v>5</v>
      </c>
      <c r="G13" s="12" t="s">
        <v>21</v>
      </c>
      <c r="H13" s="12" t="s">
        <v>6</v>
      </c>
      <c r="I13" s="12" t="s">
        <v>7</v>
      </c>
      <c r="J13" s="48" t="s">
        <v>14</v>
      </c>
      <c r="L13" s="3"/>
    </row>
    <row r="14" spans="1:12" s="5" customFormat="1" ht="237.75" customHeight="1" thickBot="1" x14ac:dyDescent="0.3">
      <c r="A14" s="13">
        <v>1</v>
      </c>
      <c r="B14" s="29" t="s">
        <v>39</v>
      </c>
      <c r="C14" s="30" t="s">
        <v>57</v>
      </c>
      <c r="D14" s="31" t="s">
        <v>252</v>
      </c>
      <c r="E14" s="32">
        <v>45901</v>
      </c>
      <c r="F14" s="35">
        <f>4087337.24-9406.7</f>
        <v>4077930.54</v>
      </c>
      <c r="G14" s="34">
        <v>45901</v>
      </c>
      <c r="H14" s="35">
        <v>4077930.54</v>
      </c>
      <c r="I14" s="35"/>
      <c r="J14" s="49" t="s">
        <v>34</v>
      </c>
      <c r="K14" s="2"/>
      <c r="L14" s="4"/>
    </row>
    <row r="15" spans="1:12" ht="240.75" customHeight="1" thickBot="1" x14ac:dyDescent="0.3">
      <c r="A15" s="14">
        <v>2</v>
      </c>
      <c r="B15" s="29" t="s">
        <v>58</v>
      </c>
      <c r="C15" s="30" t="s">
        <v>59</v>
      </c>
      <c r="D15" s="31" t="s">
        <v>60</v>
      </c>
      <c r="E15" s="32">
        <v>45887</v>
      </c>
      <c r="F15" s="35">
        <v>50000</v>
      </c>
      <c r="G15" s="34">
        <v>45901</v>
      </c>
      <c r="H15" s="35">
        <v>50000</v>
      </c>
      <c r="I15" s="33"/>
      <c r="J15" s="49" t="s">
        <v>34</v>
      </c>
      <c r="K15" s="2"/>
      <c r="L15" s="3"/>
    </row>
    <row r="16" spans="1:12" s="5" customFormat="1" ht="237.75" customHeight="1" thickBot="1" x14ac:dyDescent="0.3">
      <c r="A16" s="13">
        <v>3</v>
      </c>
      <c r="B16" s="29" t="s">
        <v>40</v>
      </c>
      <c r="C16" s="30" t="s">
        <v>61</v>
      </c>
      <c r="D16" s="31" t="s">
        <v>62</v>
      </c>
      <c r="E16" s="32">
        <v>45870</v>
      </c>
      <c r="F16" s="35">
        <v>13688</v>
      </c>
      <c r="G16" s="34">
        <v>45901</v>
      </c>
      <c r="H16" s="35">
        <v>13108</v>
      </c>
      <c r="I16" s="35"/>
      <c r="J16" s="49" t="s">
        <v>34</v>
      </c>
      <c r="K16" s="2"/>
      <c r="L16" s="4"/>
    </row>
    <row r="17" spans="1:12" ht="210.75" customHeight="1" thickBot="1" x14ac:dyDescent="0.3">
      <c r="A17" s="14">
        <v>4</v>
      </c>
      <c r="B17" s="29" t="s">
        <v>41</v>
      </c>
      <c r="C17" s="30" t="s">
        <v>63</v>
      </c>
      <c r="D17" s="31" t="s">
        <v>64</v>
      </c>
      <c r="E17" s="32">
        <v>45866</v>
      </c>
      <c r="F17" s="35">
        <v>198950</v>
      </c>
      <c r="G17" s="34">
        <v>45901</v>
      </c>
      <c r="H17" s="35">
        <v>193396.69</v>
      </c>
      <c r="I17" s="33"/>
      <c r="J17" s="49" t="s">
        <v>34</v>
      </c>
      <c r="K17" s="2"/>
      <c r="L17" s="3"/>
    </row>
    <row r="18" spans="1:12" s="5" customFormat="1" ht="213.75" customHeight="1" thickBot="1" x14ac:dyDescent="0.3">
      <c r="A18" s="14">
        <v>5</v>
      </c>
      <c r="B18" s="29" t="s">
        <v>253</v>
      </c>
      <c r="C18" s="30" t="s">
        <v>66</v>
      </c>
      <c r="D18" s="31" t="s">
        <v>67</v>
      </c>
      <c r="E18" s="32">
        <v>45898</v>
      </c>
      <c r="F18" s="35">
        <v>4500</v>
      </c>
      <c r="G18" s="34">
        <v>45903</v>
      </c>
      <c r="H18" s="35">
        <v>4050</v>
      </c>
      <c r="I18" s="35"/>
      <c r="J18" s="49" t="s">
        <v>34</v>
      </c>
      <c r="K18" s="2"/>
      <c r="L18" s="4"/>
    </row>
    <row r="19" spans="1:12" ht="221.25" customHeight="1" thickBot="1" x14ac:dyDescent="0.3">
      <c r="A19" s="14">
        <v>6</v>
      </c>
      <c r="B19" s="29" t="s">
        <v>134</v>
      </c>
      <c r="C19" s="30" t="s">
        <v>69</v>
      </c>
      <c r="D19" s="31" t="s">
        <v>70</v>
      </c>
      <c r="E19" s="32" t="s">
        <v>71</v>
      </c>
      <c r="F19" s="35">
        <v>31500</v>
      </c>
      <c r="G19" s="34">
        <v>45903</v>
      </c>
      <c r="H19" s="35">
        <v>31500</v>
      </c>
      <c r="I19" s="33"/>
      <c r="J19" s="49" t="s">
        <v>34</v>
      </c>
      <c r="K19" s="2"/>
      <c r="L19" s="3"/>
    </row>
    <row r="20" spans="1:12" ht="252.75" customHeight="1" thickBot="1" x14ac:dyDescent="0.3">
      <c r="A20" s="13">
        <v>7</v>
      </c>
      <c r="B20" s="29" t="s">
        <v>72</v>
      </c>
      <c r="C20" s="30" t="s">
        <v>73</v>
      </c>
      <c r="D20" s="31" t="s">
        <v>74</v>
      </c>
      <c r="E20" s="32">
        <v>45876</v>
      </c>
      <c r="F20" s="35">
        <v>84766.5</v>
      </c>
      <c r="G20" s="34">
        <v>45903</v>
      </c>
      <c r="H20" s="36">
        <v>80528.17</v>
      </c>
      <c r="I20" s="33"/>
      <c r="J20" s="49" t="s">
        <v>34</v>
      </c>
      <c r="K20" s="2"/>
      <c r="L20" s="3"/>
    </row>
    <row r="21" spans="1:12" ht="222.75" customHeight="1" thickBot="1" x14ac:dyDescent="0.3">
      <c r="A21" s="13">
        <v>8</v>
      </c>
      <c r="B21" s="29" t="s">
        <v>75</v>
      </c>
      <c r="C21" s="30" t="s">
        <v>76</v>
      </c>
      <c r="D21" s="31" t="s">
        <v>77</v>
      </c>
      <c r="E21" s="32">
        <v>45887</v>
      </c>
      <c r="F21" s="36">
        <v>14750</v>
      </c>
      <c r="G21" s="34">
        <v>45903</v>
      </c>
      <c r="H21" s="36">
        <v>14125</v>
      </c>
      <c r="I21" s="33"/>
      <c r="J21" s="49" t="s">
        <v>34</v>
      </c>
      <c r="K21" s="2"/>
      <c r="L21" s="3"/>
    </row>
    <row r="22" spans="1:12" ht="242.25" customHeight="1" thickBot="1" x14ac:dyDescent="0.3">
      <c r="A22" s="13">
        <v>9</v>
      </c>
      <c r="B22" s="29" t="s">
        <v>78</v>
      </c>
      <c r="C22" s="30" t="s">
        <v>79</v>
      </c>
      <c r="D22" s="31" t="s">
        <v>80</v>
      </c>
      <c r="E22" s="32">
        <v>45894</v>
      </c>
      <c r="F22" s="36">
        <v>18880</v>
      </c>
      <c r="G22" s="34">
        <v>45903</v>
      </c>
      <c r="H22" s="36">
        <v>18080</v>
      </c>
      <c r="I22" s="33"/>
      <c r="J22" s="49" t="s">
        <v>34</v>
      </c>
      <c r="K22" s="2"/>
      <c r="L22" s="3"/>
    </row>
    <row r="23" spans="1:12" ht="198.75" customHeight="1" thickBot="1" x14ac:dyDescent="0.3">
      <c r="A23" s="13">
        <v>10</v>
      </c>
      <c r="B23" s="29" t="s">
        <v>42</v>
      </c>
      <c r="C23" s="30" t="s">
        <v>132</v>
      </c>
      <c r="D23" s="31" t="s">
        <v>133</v>
      </c>
      <c r="E23" s="32">
        <v>45891</v>
      </c>
      <c r="F23" s="36">
        <v>439156.97</v>
      </c>
      <c r="G23" s="34">
        <v>45903</v>
      </c>
      <c r="H23" s="36">
        <v>439156.97</v>
      </c>
      <c r="I23" s="33"/>
      <c r="J23" s="49" t="s">
        <v>34</v>
      </c>
      <c r="K23" s="2"/>
      <c r="L23" s="3"/>
    </row>
    <row r="24" spans="1:12" ht="240" customHeight="1" thickBot="1" x14ac:dyDescent="0.3">
      <c r="A24" s="13">
        <v>11</v>
      </c>
      <c r="B24" s="29" t="s">
        <v>43</v>
      </c>
      <c r="C24" s="30" t="s">
        <v>104</v>
      </c>
      <c r="D24" s="31" t="s">
        <v>131</v>
      </c>
      <c r="E24" s="32">
        <v>45888</v>
      </c>
      <c r="F24" s="36">
        <v>41300</v>
      </c>
      <c r="G24" s="34">
        <v>45903</v>
      </c>
      <c r="H24" s="36">
        <v>39550</v>
      </c>
      <c r="I24" s="33"/>
      <c r="J24" s="49" t="s">
        <v>34</v>
      </c>
      <c r="K24" s="2"/>
      <c r="L24" s="3"/>
    </row>
    <row r="25" spans="1:12" ht="302.25" customHeight="1" thickBot="1" x14ac:dyDescent="0.3">
      <c r="A25" s="14">
        <v>12</v>
      </c>
      <c r="B25" s="29" t="s">
        <v>44</v>
      </c>
      <c r="C25" s="30" t="s">
        <v>114</v>
      </c>
      <c r="D25" s="31" t="s">
        <v>115</v>
      </c>
      <c r="E25" s="32">
        <v>45895</v>
      </c>
      <c r="F25" s="36">
        <v>211770.47</v>
      </c>
      <c r="G25" s="34">
        <v>45903</v>
      </c>
      <c r="H25" s="36">
        <v>211770.47</v>
      </c>
      <c r="I25" s="33"/>
      <c r="J25" s="49" t="s">
        <v>34</v>
      </c>
      <c r="K25" s="2"/>
      <c r="L25" s="3"/>
    </row>
    <row r="26" spans="1:12" s="5" customFormat="1" ht="273.75" customHeight="1" thickBot="1" x14ac:dyDescent="0.3">
      <c r="A26" s="13">
        <v>13</v>
      </c>
      <c r="B26" s="29" t="s">
        <v>245</v>
      </c>
      <c r="C26" s="30" t="s">
        <v>104</v>
      </c>
      <c r="D26" s="31" t="s">
        <v>130</v>
      </c>
      <c r="E26" s="32">
        <v>45877</v>
      </c>
      <c r="F26" s="36">
        <v>40710</v>
      </c>
      <c r="G26" s="34">
        <v>45903</v>
      </c>
      <c r="H26" s="36">
        <v>38985</v>
      </c>
      <c r="I26" s="35"/>
      <c r="J26" s="49" t="s">
        <v>34</v>
      </c>
      <c r="K26" s="2"/>
      <c r="L26" s="4"/>
    </row>
    <row r="27" spans="1:12" s="5" customFormat="1" ht="230.25" customHeight="1" thickBot="1" x14ac:dyDescent="0.3">
      <c r="A27" s="13">
        <v>14</v>
      </c>
      <c r="B27" s="29" t="s">
        <v>116</v>
      </c>
      <c r="C27" s="30" t="s">
        <v>117</v>
      </c>
      <c r="D27" s="31" t="s">
        <v>118</v>
      </c>
      <c r="E27" s="32">
        <v>45896</v>
      </c>
      <c r="F27" s="36">
        <v>35400</v>
      </c>
      <c r="G27" s="34">
        <v>45903</v>
      </c>
      <c r="H27" s="36">
        <v>27000</v>
      </c>
      <c r="I27" s="35"/>
      <c r="J27" s="49" t="s">
        <v>34</v>
      </c>
      <c r="K27" s="2"/>
      <c r="L27" s="4"/>
    </row>
    <row r="28" spans="1:12" s="5" customFormat="1" ht="309.75" customHeight="1" thickBot="1" x14ac:dyDescent="0.3">
      <c r="A28" s="14">
        <v>15</v>
      </c>
      <c r="B28" s="29" t="s">
        <v>33</v>
      </c>
      <c r="C28" s="30" t="s">
        <v>128</v>
      </c>
      <c r="D28" s="31" t="s">
        <v>129</v>
      </c>
      <c r="E28" s="32">
        <v>45889</v>
      </c>
      <c r="F28" s="36">
        <v>5310</v>
      </c>
      <c r="G28" s="34">
        <v>45903</v>
      </c>
      <c r="H28" s="36">
        <v>5085</v>
      </c>
      <c r="I28" s="35"/>
      <c r="J28" s="49" t="s">
        <v>34</v>
      </c>
      <c r="K28" s="2"/>
      <c r="L28" s="4"/>
    </row>
    <row r="29" spans="1:12" s="5" customFormat="1" ht="207.75" customHeight="1" thickBot="1" x14ac:dyDescent="0.3">
      <c r="A29" s="14">
        <v>16</v>
      </c>
      <c r="B29" s="29" t="s">
        <v>46</v>
      </c>
      <c r="C29" s="30" t="s">
        <v>119</v>
      </c>
      <c r="D29" s="31" t="s">
        <v>120</v>
      </c>
      <c r="E29" s="32">
        <v>45888</v>
      </c>
      <c r="F29" s="36">
        <v>13275</v>
      </c>
      <c r="G29" s="34">
        <v>45903</v>
      </c>
      <c r="H29" s="36">
        <v>12712.5</v>
      </c>
      <c r="I29" s="35"/>
      <c r="J29" s="49" t="s">
        <v>34</v>
      </c>
      <c r="K29" s="2"/>
      <c r="L29" s="4"/>
    </row>
    <row r="30" spans="1:12" s="5" customFormat="1" ht="200.25" customHeight="1" thickBot="1" x14ac:dyDescent="0.3">
      <c r="A30" s="14">
        <v>17</v>
      </c>
      <c r="B30" s="29" t="s">
        <v>112</v>
      </c>
      <c r="C30" s="30" t="s">
        <v>110</v>
      </c>
      <c r="D30" s="31" t="s">
        <v>113</v>
      </c>
      <c r="E30" s="32">
        <v>45870</v>
      </c>
      <c r="F30" s="36">
        <v>8650</v>
      </c>
      <c r="G30" s="34">
        <v>45904</v>
      </c>
      <c r="H30" s="36">
        <v>8217.5</v>
      </c>
      <c r="I30" s="35"/>
      <c r="J30" s="49" t="s">
        <v>34</v>
      </c>
      <c r="K30" s="2"/>
      <c r="L30" s="4"/>
    </row>
    <row r="31" spans="1:12" s="5" customFormat="1" ht="234.75" customHeight="1" thickBot="1" x14ac:dyDescent="0.3">
      <c r="A31" s="14">
        <v>18</v>
      </c>
      <c r="B31" s="29" t="s">
        <v>47</v>
      </c>
      <c r="C31" s="30" t="s">
        <v>110</v>
      </c>
      <c r="D31" s="31" t="s">
        <v>111</v>
      </c>
      <c r="E31" s="32">
        <v>45884</v>
      </c>
      <c r="F31" s="36">
        <v>7400</v>
      </c>
      <c r="G31" s="34">
        <v>45904</v>
      </c>
      <c r="H31" s="36">
        <v>7400</v>
      </c>
      <c r="I31" s="35"/>
      <c r="J31" s="49" t="s">
        <v>34</v>
      </c>
      <c r="K31" s="2"/>
      <c r="L31" s="4"/>
    </row>
    <row r="32" spans="1:12" s="5" customFormat="1" ht="209.25" customHeight="1" thickBot="1" x14ac:dyDescent="0.3">
      <c r="A32" s="14">
        <v>19</v>
      </c>
      <c r="B32" s="29" t="s">
        <v>48</v>
      </c>
      <c r="C32" s="30" t="s">
        <v>81</v>
      </c>
      <c r="D32" s="31" t="s">
        <v>106</v>
      </c>
      <c r="E32" s="32">
        <v>45900</v>
      </c>
      <c r="F32" s="36">
        <v>426121.78</v>
      </c>
      <c r="G32" s="34">
        <v>45905</v>
      </c>
      <c r="H32" s="36">
        <v>426121.78</v>
      </c>
      <c r="I32" s="35"/>
      <c r="J32" s="49" t="s">
        <v>34</v>
      </c>
      <c r="K32" s="2"/>
      <c r="L32" s="4"/>
    </row>
    <row r="33" spans="1:12" s="5" customFormat="1" ht="189.75" customHeight="1" thickBot="1" x14ac:dyDescent="0.3">
      <c r="A33" s="13">
        <v>20</v>
      </c>
      <c r="B33" s="29" t="s">
        <v>49</v>
      </c>
      <c r="C33" s="30" t="s">
        <v>66</v>
      </c>
      <c r="D33" s="31" t="s">
        <v>109</v>
      </c>
      <c r="E33" s="32">
        <v>45898</v>
      </c>
      <c r="F33" s="36">
        <v>4500</v>
      </c>
      <c r="G33" s="34">
        <v>45905</v>
      </c>
      <c r="H33" s="36">
        <v>4050</v>
      </c>
      <c r="I33" s="35"/>
      <c r="J33" s="49" t="s">
        <v>34</v>
      </c>
      <c r="K33" s="2"/>
      <c r="L33" s="4"/>
    </row>
    <row r="34" spans="1:12" s="5" customFormat="1" ht="222.75" customHeight="1" thickBot="1" x14ac:dyDescent="0.3">
      <c r="A34" s="14">
        <v>21</v>
      </c>
      <c r="B34" s="29" t="s">
        <v>50</v>
      </c>
      <c r="C34" s="30" t="s">
        <v>96</v>
      </c>
      <c r="D34" s="31" t="s">
        <v>97</v>
      </c>
      <c r="E34" s="32">
        <v>46992</v>
      </c>
      <c r="F34" s="36">
        <v>6901.95</v>
      </c>
      <c r="G34" s="34">
        <v>45905</v>
      </c>
      <c r="H34" s="36">
        <v>6901.95</v>
      </c>
      <c r="I34" s="35"/>
      <c r="J34" s="49" t="s">
        <v>34</v>
      </c>
      <c r="K34" s="2"/>
      <c r="L34" s="4"/>
    </row>
    <row r="35" spans="1:12" s="5" customFormat="1" ht="208.5" customHeight="1" thickBot="1" x14ac:dyDescent="0.3">
      <c r="A35" s="14">
        <v>22</v>
      </c>
      <c r="B35" s="29" t="s">
        <v>254</v>
      </c>
      <c r="C35" s="30" t="s">
        <v>90</v>
      </c>
      <c r="D35" s="31" t="s">
        <v>91</v>
      </c>
      <c r="E35" s="32">
        <v>45902</v>
      </c>
      <c r="F35" s="36">
        <v>4500</v>
      </c>
      <c r="G35" s="34">
        <v>45908</v>
      </c>
      <c r="H35" s="36">
        <v>4050</v>
      </c>
      <c r="I35" s="35"/>
      <c r="J35" s="49" t="s">
        <v>34</v>
      </c>
      <c r="K35" s="2"/>
      <c r="L35" s="4"/>
    </row>
    <row r="36" spans="1:12" s="5" customFormat="1" ht="204.75" customHeight="1" thickBot="1" x14ac:dyDescent="0.3">
      <c r="A36" s="14">
        <v>23</v>
      </c>
      <c r="B36" s="29" t="s">
        <v>101</v>
      </c>
      <c r="C36" s="30" t="s">
        <v>102</v>
      </c>
      <c r="D36" s="31" t="s">
        <v>103</v>
      </c>
      <c r="E36" s="32">
        <v>45894</v>
      </c>
      <c r="F36" s="36">
        <v>61642</v>
      </c>
      <c r="G36" s="34">
        <v>45908</v>
      </c>
      <c r="H36" s="36">
        <v>61642</v>
      </c>
      <c r="I36" s="35"/>
      <c r="J36" s="49" t="s">
        <v>34</v>
      </c>
      <c r="K36" s="2"/>
      <c r="L36" s="4"/>
    </row>
    <row r="37" spans="1:12" s="5" customFormat="1" ht="231.75" customHeight="1" thickBot="1" x14ac:dyDescent="0.3">
      <c r="A37" s="14">
        <v>24</v>
      </c>
      <c r="B37" s="29" t="s">
        <v>35</v>
      </c>
      <c r="C37" s="30" t="s">
        <v>126</v>
      </c>
      <c r="D37" s="31" t="s">
        <v>127</v>
      </c>
      <c r="E37" s="32">
        <v>45897</v>
      </c>
      <c r="F37" s="36">
        <v>50091</v>
      </c>
      <c r="G37" s="34">
        <v>45908</v>
      </c>
      <c r="H37" s="36">
        <v>50091</v>
      </c>
      <c r="I37" s="35"/>
      <c r="J37" s="49" t="s">
        <v>34</v>
      </c>
      <c r="K37" s="2"/>
      <c r="L37" s="4"/>
    </row>
    <row r="38" spans="1:12" s="5" customFormat="1" ht="231.75" customHeight="1" thickBot="1" x14ac:dyDescent="0.3">
      <c r="A38" s="14">
        <v>25</v>
      </c>
      <c r="B38" s="29" t="s">
        <v>107</v>
      </c>
      <c r="C38" s="30" t="s">
        <v>220</v>
      </c>
      <c r="D38" s="31" t="s">
        <v>108</v>
      </c>
      <c r="E38" s="32">
        <v>45901</v>
      </c>
      <c r="F38" s="36">
        <v>10000</v>
      </c>
      <c r="G38" s="34">
        <v>45908</v>
      </c>
      <c r="H38" s="36">
        <v>9000</v>
      </c>
      <c r="I38" s="35"/>
      <c r="J38" s="49" t="s">
        <v>34</v>
      </c>
      <c r="K38" s="2"/>
      <c r="L38" s="4"/>
    </row>
    <row r="39" spans="1:12" s="5" customFormat="1" ht="225.75" customHeight="1" thickBot="1" x14ac:dyDescent="0.3">
      <c r="A39" s="14">
        <v>26</v>
      </c>
      <c r="B39" s="29" t="s">
        <v>52</v>
      </c>
      <c r="C39" s="30" t="s">
        <v>90</v>
      </c>
      <c r="D39" s="31" t="s">
        <v>92</v>
      </c>
      <c r="E39" s="32">
        <v>45901</v>
      </c>
      <c r="F39" s="36">
        <v>2250</v>
      </c>
      <c r="G39" s="34">
        <v>45908</v>
      </c>
      <c r="H39" s="36">
        <v>2025</v>
      </c>
      <c r="I39" s="35"/>
      <c r="J39" s="49" t="s">
        <v>34</v>
      </c>
      <c r="K39" s="2"/>
      <c r="L39" s="4"/>
    </row>
    <row r="40" spans="1:12" s="5" customFormat="1" ht="218.25" customHeight="1" thickBot="1" x14ac:dyDescent="0.3">
      <c r="A40" s="14">
        <v>27</v>
      </c>
      <c r="B40" s="29" t="s">
        <v>98</v>
      </c>
      <c r="C40" s="30" t="s">
        <v>99</v>
      </c>
      <c r="D40" s="31" t="s">
        <v>100</v>
      </c>
      <c r="E40" s="32">
        <v>45908</v>
      </c>
      <c r="F40" s="36">
        <v>45000</v>
      </c>
      <c r="G40" s="34">
        <v>45908</v>
      </c>
      <c r="H40" s="36">
        <v>42750</v>
      </c>
      <c r="I40" s="35"/>
      <c r="J40" s="49" t="s">
        <v>34</v>
      </c>
      <c r="K40" s="2"/>
      <c r="L40" s="4"/>
    </row>
    <row r="41" spans="1:12" s="5" customFormat="1" ht="195.75" customHeight="1" thickBot="1" x14ac:dyDescent="0.3">
      <c r="A41" s="14">
        <v>28</v>
      </c>
      <c r="B41" s="29" t="s">
        <v>53</v>
      </c>
      <c r="C41" s="30" t="s">
        <v>104</v>
      </c>
      <c r="D41" s="31" t="s">
        <v>105</v>
      </c>
      <c r="E41" s="32">
        <v>45898</v>
      </c>
      <c r="F41" s="36">
        <v>103250</v>
      </c>
      <c r="G41" s="34">
        <v>45908</v>
      </c>
      <c r="H41" s="36">
        <v>98875</v>
      </c>
      <c r="I41" s="35"/>
      <c r="J41" s="49" t="s">
        <v>34</v>
      </c>
      <c r="K41" s="2"/>
      <c r="L41" s="4"/>
    </row>
    <row r="42" spans="1:12" s="5" customFormat="1" ht="294.75" customHeight="1" thickBot="1" x14ac:dyDescent="0.3">
      <c r="A42" s="14">
        <v>29</v>
      </c>
      <c r="B42" s="29" t="s">
        <v>54</v>
      </c>
      <c r="C42" s="30" t="s">
        <v>93</v>
      </c>
      <c r="D42" s="31" t="s">
        <v>94</v>
      </c>
      <c r="E42" s="32" t="s">
        <v>95</v>
      </c>
      <c r="F42" s="36">
        <v>135524.07</v>
      </c>
      <c r="G42" s="34">
        <v>45908</v>
      </c>
      <c r="H42" s="36">
        <v>129781.52</v>
      </c>
      <c r="I42" s="35"/>
      <c r="J42" s="49" t="s">
        <v>34</v>
      </c>
      <c r="K42" s="2"/>
      <c r="L42" s="4"/>
    </row>
    <row r="43" spans="1:12" s="5" customFormat="1" ht="324.75" customHeight="1" thickBot="1" x14ac:dyDescent="0.3">
      <c r="A43" s="14">
        <v>30</v>
      </c>
      <c r="B43" s="29" t="s">
        <v>55</v>
      </c>
      <c r="C43" s="30" t="s">
        <v>81</v>
      </c>
      <c r="D43" s="31" t="s">
        <v>82</v>
      </c>
      <c r="E43" s="32" t="s">
        <v>83</v>
      </c>
      <c r="F43" s="36">
        <v>130245.16</v>
      </c>
      <c r="G43" s="34">
        <v>45912</v>
      </c>
      <c r="H43" s="36">
        <v>130245.16</v>
      </c>
      <c r="I43" s="35"/>
      <c r="J43" s="49" t="s">
        <v>34</v>
      </c>
      <c r="K43" s="2"/>
      <c r="L43" s="4"/>
    </row>
    <row r="44" spans="1:12" s="5" customFormat="1" ht="236.25" customHeight="1" thickBot="1" x14ac:dyDescent="0.3">
      <c r="A44" s="13">
        <v>31</v>
      </c>
      <c r="B44" s="29" t="s">
        <v>84</v>
      </c>
      <c r="C44" s="30" t="s">
        <v>85</v>
      </c>
      <c r="D44" s="30" t="s">
        <v>86</v>
      </c>
      <c r="E44" s="31">
        <v>45903</v>
      </c>
      <c r="F44" s="36">
        <v>30000</v>
      </c>
      <c r="G44" s="34">
        <v>45912</v>
      </c>
      <c r="H44" s="36">
        <v>30000</v>
      </c>
      <c r="I44" s="35"/>
      <c r="J44" s="49" t="s">
        <v>34</v>
      </c>
      <c r="K44" s="2"/>
      <c r="L44" s="4"/>
    </row>
    <row r="45" spans="1:12" s="5" customFormat="1" ht="209.25" customHeight="1" thickBot="1" x14ac:dyDescent="0.3">
      <c r="A45" s="15">
        <v>32</v>
      </c>
      <c r="B45" s="29" t="s">
        <v>56</v>
      </c>
      <c r="C45" s="30" t="s">
        <v>87</v>
      </c>
      <c r="D45" s="31" t="s">
        <v>88</v>
      </c>
      <c r="E45" s="32" t="s">
        <v>89</v>
      </c>
      <c r="F45" s="35">
        <v>2213644.2200000002</v>
      </c>
      <c r="G45" s="34">
        <v>45912</v>
      </c>
      <c r="H45" s="35">
        <v>2213644.2200000002</v>
      </c>
      <c r="I45" s="36"/>
      <c r="J45" s="49" t="s">
        <v>34</v>
      </c>
      <c r="K45" s="2"/>
      <c r="L45" s="4"/>
    </row>
    <row r="46" spans="1:12" s="5" customFormat="1" ht="209.25" customHeight="1" thickBot="1" x14ac:dyDescent="0.3">
      <c r="A46" s="15">
        <v>33</v>
      </c>
      <c r="B46" s="29" t="s">
        <v>39</v>
      </c>
      <c r="C46" s="30" t="s">
        <v>124</v>
      </c>
      <c r="D46" s="31" t="s">
        <v>125</v>
      </c>
      <c r="E46" s="32">
        <v>45931</v>
      </c>
      <c r="F46" s="36">
        <v>4814326.24</v>
      </c>
      <c r="G46" s="34">
        <v>45915</v>
      </c>
      <c r="H46" s="36">
        <v>4814326.24</v>
      </c>
      <c r="I46" s="36"/>
      <c r="J46" s="49" t="s">
        <v>34</v>
      </c>
      <c r="K46" s="2"/>
      <c r="L46" s="4"/>
    </row>
    <row r="47" spans="1:12" s="5" customFormat="1" ht="226.5" customHeight="1" thickBot="1" x14ac:dyDescent="0.3">
      <c r="A47" s="14">
        <v>34</v>
      </c>
      <c r="B47" s="29" t="s">
        <v>121</v>
      </c>
      <c r="C47" s="30" t="s">
        <v>122</v>
      </c>
      <c r="D47" s="31" t="s">
        <v>123</v>
      </c>
      <c r="E47" s="32">
        <v>45896</v>
      </c>
      <c r="F47" s="36">
        <v>620154.82999999996</v>
      </c>
      <c r="G47" s="34">
        <v>45915</v>
      </c>
      <c r="H47" s="36">
        <v>620154.82999999996</v>
      </c>
      <c r="I47" s="35"/>
      <c r="J47" s="49" t="s">
        <v>34</v>
      </c>
      <c r="K47" s="2"/>
      <c r="L47" s="4"/>
    </row>
    <row r="48" spans="1:12" s="5" customFormat="1" ht="226.5" customHeight="1" thickBot="1" x14ac:dyDescent="0.3">
      <c r="A48" s="14">
        <v>35</v>
      </c>
      <c r="B48" s="29" t="s">
        <v>135</v>
      </c>
      <c r="C48" s="30" t="s">
        <v>90</v>
      </c>
      <c r="D48" s="31" t="s">
        <v>181</v>
      </c>
      <c r="E48" s="32">
        <v>45905</v>
      </c>
      <c r="F48" s="36">
        <v>50000</v>
      </c>
      <c r="G48" s="62">
        <v>45919</v>
      </c>
      <c r="H48" s="36">
        <v>45000</v>
      </c>
      <c r="I48" s="36"/>
      <c r="J48" s="49" t="s">
        <v>34</v>
      </c>
      <c r="K48" s="63"/>
      <c r="L48" s="4"/>
    </row>
    <row r="49" spans="1:12" s="5" customFormat="1" ht="226.5" customHeight="1" thickBot="1" x14ac:dyDescent="0.3">
      <c r="A49" s="14">
        <v>36</v>
      </c>
      <c r="B49" s="29" t="s">
        <v>209</v>
      </c>
      <c r="C49" s="30" t="s">
        <v>66</v>
      </c>
      <c r="D49" s="31" t="s">
        <v>210</v>
      </c>
      <c r="E49" s="32">
        <v>45910</v>
      </c>
      <c r="F49" s="36">
        <v>5000</v>
      </c>
      <c r="G49" s="62">
        <v>45919</v>
      </c>
      <c r="H49" s="36">
        <v>4050</v>
      </c>
      <c r="I49" s="36"/>
      <c r="J49" s="49" t="s">
        <v>34</v>
      </c>
      <c r="K49" s="63"/>
      <c r="L49" s="4"/>
    </row>
    <row r="50" spans="1:12" s="5" customFormat="1" ht="226.5" customHeight="1" thickBot="1" x14ac:dyDescent="0.3">
      <c r="A50" s="14">
        <v>37</v>
      </c>
      <c r="B50" s="29" t="s">
        <v>255</v>
      </c>
      <c r="C50" s="30" t="s">
        <v>66</v>
      </c>
      <c r="D50" s="31" t="s">
        <v>221</v>
      </c>
      <c r="E50" s="32">
        <v>45908</v>
      </c>
      <c r="F50" s="36">
        <v>10000</v>
      </c>
      <c r="G50" s="62">
        <v>45919</v>
      </c>
      <c r="H50" s="36">
        <v>9000</v>
      </c>
      <c r="I50" s="36"/>
      <c r="J50" s="49" t="s">
        <v>34</v>
      </c>
      <c r="K50" s="63"/>
      <c r="L50" s="4"/>
    </row>
    <row r="51" spans="1:12" s="5" customFormat="1" ht="226.5" customHeight="1" thickBot="1" x14ac:dyDescent="0.3">
      <c r="A51" s="14">
        <v>38</v>
      </c>
      <c r="B51" s="29" t="s">
        <v>65</v>
      </c>
      <c r="C51" s="30" t="s">
        <v>66</v>
      </c>
      <c r="D51" s="31" t="s">
        <v>214</v>
      </c>
      <c r="E51" s="32">
        <v>45910</v>
      </c>
      <c r="F51" s="36">
        <v>4500</v>
      </c>
      <c r="G51" s="62">
        <v>45919</v>
      </c>
      <c r="H51" s="36">
        <v>4050</v>
      </c>
      <c r="I51" s="36"/>
      <c r="J51" s="49" t="s">
        <v>34</v>
      </c>
      <c r="K51" s="63"/>
      <c r="L51" s="4"/>
    </row>
    <row r="52" spans="1:12" s="5" customFormat="1" ht="226.5" customHeight="1" thickBot="1" x14ac:dyDescent="0.3">
      <c r="A52" s="14">
        <v>39</v>
      </c>
      <c r="B52" s="29" t="s">
        <v>137</v>
      </c>
      <c r="C52" s="30" t="s">
        <v>66</v>
      </c>
      <c r="D52" s="31" t="s">
        <v>215</v>
      </c>
      <c r="E52" s="32">
        <v>45910</v>
      </c>
      <c r="F52" s="36">
        <v>4500</v>
      </c>
      <c r="G52" s="62">
        <v>45919</v>
      </c>
      <c r="H52" s="36">
        <v>4050</v>
      </c>
      <c r="I52" s="36"/>
      <c r="J52" s="49" t="s">
        <v>34</v>
      </c>
      <c r="K52" s="63"/>
      <c r="L52" s="4"/>
    </row>
    <row r="53" spans="1:12" s="5" customFormat="1" ht="226.5" customHeight="1" thickBot="1" x14ac:dyDescent="0.3">
      <c r="A53" s="14">
        <v>40</v>
      </c>
      <c r="B53" s="29" t="s">
        <v>50</v>
      </c>
      <c r="C53" s="30" t="s">
        <v>96</v>
      </c>
      <c r="D53" s="31" t="s">
        <v>212</v>
      </c>
      <c r="E53" s="32">
        <v>45908</v>
      </c>
      <c r="F53" s="36">
        <v>38646.71</v>
      </c>
      <c r="G53" s="62">
        <v>45919</v>
      </c>
      <c r="H53" s="36">
        <v>38646.71</v>
      </c>
      <c r="I53" s="36"/>
      <c r="J53" s="49" t="s">
        <v>34</v>
      </c>
      <c r="K53" s="63"/>
      <c r="L53" s="4"/>
    </row>
    <row r="54" spans="1:12" s="5" customFormat="1" ht="225" customHeight="1" thickBot="1" x14ac:dyDescent="0.3">
      <c r="A54" s="14">
        <v>41</v>
      </c>
      <c r="B54" s="29" t="s">
        <v>138</v>
      </c>
      <c r="C54" s="30" t="s">
        <v>195</v>
      </c>
      <c r="D54" s="31" t="s">
        <v>222</v>
      </c>
      <c r="E54" s="32">
        <v>45902</v>
      </c>
      <c r="F54" s="36">
        <v>47200</v>
      </c>
      <c r="G54" s="62">
        <v>45919</v>
      </c>
      <c r="H54" s="36">
        <v>36000</v>
      </c>
      <c r="I54" s="36"/>
      <c r="J54" s="49" t="s">
        <v>34</v>
      </c>
      <c r="K54" s="63"/>
      <c r="L54" s="4"/>
    </row>
    <row r="55" spans="1:12" s="5" customFormat="1" ht="225" customHeight="1" thickBot="1" x14ac:dyDescent="0.3">
      <c r="A55" s="14">
        <v>42</v>
      </c>
      <c r="B55" s="29" t="s">
        <v>246</v>
      </c>
      <c r="C55" s="30" t="s">
        <v>223</v>
      </c>
      <c r="D55" s="31" t="s">
        <v>224</v>
      </c>
      <c r="E55" s="32">
        <v>45901</v>
      </c>
      <c r="F55" s="36">
        <v>38291</v>
      </c>
      <c r="G55" s="62">
        <v>45919</v>
      </c>
      <c r="H55" s="36">
        <v>36668.5</v>
      </c>
      <c r="I55" s="36"/>
      <c r="J55" s="49" t="s">
        <v>34</v>
      </c>
      <c r="K55" s="63"/>
      <c r="L55" s="4"/>
    </row>
    <row r="56" spans="1:12" s="5" customFormat="1" ht="225" customHeight="1" thickBot="1" x14ac:dyDescent="0.3">
      <c r="A56" s="14">
        <v>43</v>
      </c>
      <c r="B56" s="29" t="s">
        <v>140</v>
      </c>
      <c r="C56" s="30" t="s">
        <v>237</v>
      </c>
      <c r="D56" s="31" t="s">
        <v>241</v>
      </c>
      <c r="E56" s="32">
        <v>45898</v>
      </c>
      <c r="F56" s="36">
        <v>996333</v>
      </c>
      <c r="G56" s="62">
        <v>45919</v>
      </c>
      <c r="H56" s="36">
        <v>954115.5</v>
      </c>
      <c r="I56" s="36"/>
      <c r="J56" s="49" t="s">
        <v>34</v>
      </c>
      <c r="K56" s="63"/>
      <c r="L56" s="4"/>
    </row>
    <row r="57" spans="1:12" s="5" customFormat="1" ht="225" customHeight="1" thickBot="1" x14ac:dyDescent="0.3">
      <c r="A57" s="14">
        <v>44</v>
      </c>
      <c r="B57" s="29" t="s">
        <v>141</v>
      </c>
      <c r="C57" s="30" t="s">
        <v>195</v>
      </c>
      <c r="D57" s="31" t="s">
        <v>236</v>
      </c>
      <c r="E57" s="32">
        <v>45900</v>
      </c>
      <c r="F57" s="36">
        <v>35400</v>
      </c>
      <c r="G57" s="62">
        <v>45919</v>
      </c>
      <c r="H57" s="36">
        <v>33900</v>
      </c>
      <c r="I57" s="36"/>
      <c r="J57" s="49" t="s">
        <v>34</v>
      </c>
      <c r="K57" s="63"/>
      <c r="L57" s="4"/>
    </row>
    <row r="58" spans="1:12" s="5" customFormat="1" ht="225" customHeight="1" thickBot="1" x14ac:dyDescent="0.3">
      <c r="A58" s="14">
        <v>45</v>
      </c>
      <c r="B58" s="29" t="s">
        <v>256</v>
      </c>
      <c r="C58" s="30" t="s">
        <v>234</v>
      </c>
      <c r="D58" s="31" t="s">
        <v>235</v>
      </c>
      <c r="E58" s="32">
        <v>45905</v>
      </c>
      <c r="F58" s="36">
        <v>29500</v>
      </c>
      <c r="G58" s="62">
        <v>45919</v>
      </c>
      <c r="H58" s="36">
        <v>22500</v>
      </c>
      <c r="I58" s="36"/>
      <c r="J58" s="49" t="s">
        <v>34</v>
      </c>
      <c r="K58" s="63"/>
      <c r="L58" s="4"/>
    </row>
    <row r="59" spans="1:12" s="5" customFormat="1" ht="225" customHeight="1" thickBot="1" x14ac:dyDescent="0.3">
      <c r="A59" s="14">
        <v>46</v>
      </c>
      <c r="B59" s="29" t="s">
        <v>143</v>
      </c>
      <c r="C59" s="30" t="s">
        <v>195</v>
      </c>
      <c r="D59" s="31" t="s">
        <v>219</v>
      </c>
      <c r="E59" s="32">
        <v>45900</v>
      </c>
      <c r="F59" s="36">
        <v>47200</v>
      </c>
      <c r="G59" s="62">
        <v>45919</v>
      </c>
      <c r="H59" s="36">
        <v>36000</v>
      </c>
      <c r="I59" s="36"/>
      <c r="J59" s="49" t="s">
        <v>34</v>
      </c>
      <c r="K59" s="63"/>
      <c r="L59" s="4"/>
    </row>
    <row r="60" spans="1:12" s="5" customFormat="1" ht="225" customHeight="1" thickBot="1" x14ac:dyDescent="0.3">
      <c r="A60" s="14">
        <v>47</v>
      </c>
      <c r="B60" s="29" t="s">
        <v>206</v>
      </c>
      <c r="C60" s="30" t="s">
        <v>186</v>
      </c>
      <c r="D60" s="31" t="s">
        <v>207</v>
      </c>
      <c r="E60" s="32">
        <v>45910</v>
      </c>
      <c r="F60" s="36">
        <v>15390.64</v>
      </c>
      <c r="G60" s="62">
        <v>45919</v>
      </c>
      <c r="H60" s="36">
        <v>14621.11</v>
      </c>
      <c r="I60" s="36"/>
      <c r="J60" s="49" t="s">
        <v>34</v>
      </c>
      <c r="K60" s="63"/>
      <c r="L60" s="4"/>
    </row>
    <row r="61" spans="1:12" s="5" customFormat="1" ht="225" customHeight="1" thickBot="1" x14ac:dyDescent="0.3">
      <c r="A61" s="14">
        <v>48</v>
      </c>
      <c r="B61" s="29" t="s">
        <v>144</v>
      </c>
      <c r="C61" s="30" t="s">
        <v>217</v>
      </c>
      <c r="D61" s="31" t="s">
        <v>218</v>
      </c>
      <c r="E61" s="32">
        <v>45902</v>
      </c>
      <c r="F61" s="36">
        <v>3600.18</v>
      </c>
      <c r="G61" s="62">
        <v>45919</v>
      </c>
      <c r="H61" s="36">
        <v>3447.63</v>
      </c>
      <c r="I61" s="36"/>
      <c r="J61" s="49" t="s">
        <v>34</v>
      </c>
      <c r="K61" s="63"/>
      <c r="L61" s="4"/>
    </row>
    <row r="62" spans="1:12" s="5" customFormat="1" ht="225" customHeight="1" thickBot="1" x14ac:dyDescent="0.3">
      <c r="A62" s="14">
        <v>49</v>
      </c>
      <c r="B62" s="29" t="s">
        <v>145</v>
      </c>
      <c r="C62" s="30" t="s">
        <v>174</v>
      </c>
      <c r="D62" s="31" t="s">
        <v>175</v>
      </c>
      <c r="E62" s="32">
        <v>45897</v>
      </c>
      <c r="F62" s="36">
        <v>63602</v>
      </c>
      <c r="G62" s="62">
        <v>45919</v>
      </c>
      <c r="H62" s="36">
        <v>60907</v>
      </c>
      <c r="I62" s="36"/>
      <c r="J62" s="49" t="s">
        <v>34</v>
      </c>
      <c r="K62" s="63"/>
      <c r="L62" s="4"/>
    </row>
    <row r="63" spans="1:12" s="5" customFormat="1" ht="225" customHeight="1" thickBot="1" x14ac:dyDescent="0.3">
      <c r="A63" s="14">
        <v>50</v>
      </c>
      <c r="B63" s="29" t="s">
        <v>171</v>
      </c>
      <c r="C63" s="30" t="s">
        <v>172</v>
      </c>
      <c r="D63" s="31" t="s">
        <v>173</v>
      </c>
      <c r="E63" s="32">
        <v>45928</v>
      </c>
      <c r="F63" s="36">
        <v>37068.050000000003</v>
      </c>
      <c r="G63" s="62">
        <v>45919</v>
      </c>
      <c r="H63" s="36">
        <v>35497.370000000003</v>
      </c>
      <c r="I63" s="36"/>
      <c r="J63" s="49" t="s">
        <v>34</v>
      </c>
      <c r="K63" s="63"/>
      <c r="L63" s="4"/>
    </row>
    <row r="64" spans="1:12" s="5" customFormat="1" ht="225" customHeight="1" thickBot="1" x14ac:dyDescent="0.3">
      <c r="A64" s="14">
        <v>51</v>
      </c>
      <c r="B64" s="29" t="s">
        <v>176</v>
      </c>
      <c r="C64" s="30" t="s">
        <v>177</v>
      </c>
      <c r="D64" s="31" t="s">
        <v>188</v>
      </c>
      <c r="E64" s="32">
        <v>45883</v>
      </c>
      <c r="F64" s="36">
        <v>246903.6</v>
      </c>
      <c r="G64" s="62">
        <v>45919</v>
      </c>
      <c r="H64" s="36">
        <v>236296.92</v>
      </c>
      <c r="I64" s="36"/>
      <c r="J64" s="49" t="s">
        <v>34</v>
      </c>
      <c r="K64" s="63"/>
      <c r="L64" s="4"/>
    </row>
    <row r="65" spans="1:12" s="5" customFormat="1" ht="225" customHeight="1" thickBot="1" x14ac:dyDescent="0.3">
      <c r="A65" s="14">
        <v>52</v>
      </c>
      <c r="B65" s="29" t="s">
        <v>257</v>
      </c>
      <c r="C65" s="30" t="s">
        <v>177</v>
      </c>
      <c r="D65" s="31" t="s">
        <v>178</v>
      </c>
      <c r="E65" s="32">
        <v>45883</v>
      </c>
      <c r="F65" s="36">
        <v>239539.58</v>
      </c>
      <c r="G65" s="62">
        <v>45919</v>
      </c>
      <c r="H65" s="36">
        <v>239539.58</v>
      </c>
      <c r="I65" s="36"/>
      <c r="J65" s="49" t="s">
        <v>34</v>
      </c>
      <c r="K65" s="63"/>
      <c r="L65" s="4"/>
    </row>
    <row r="66" spans="1:12" s="5" customFormat="1" ht="225" customHeight="1" thickBot="1" x14ac:dyDescent="0.3">
      <c r="A66" s="14">
        <v>53</v>
      </c>
      <c r="B66" s="29" t="s">
        <v>248</v>
      </c>
      <c r="C66" s="30" t="s">
        <v>239</v>
      </c>
      <c r="D66" s="31" t="s">
        <v>240</v>
      </c>
      <c r="E66" s="32">
        <v>45880</v>
      </c>
      <c r="F66" s="36">
        <v>38500.080000000002</v>
      </c>
      <c r="G66" s="62">
        <v>45919</v>
      </c>
      <c r="H66" s="36">
        <v>36575.08</v>
      </c>
      <c r="I66" s="36"/>
      <c r="J66" s="49" t="s">
        <v>34</v>
      </c>
      <c r="K66" s="63"/>
      <c r="L66" s="4"/>
    </row>
    <row r="67" spans="1:12" s="5" customFormat="1" ht="225" customHeight="1" thickBot="1" x14ac:dyDescent="0.3">
      <c r="A67" s="14">
        <v>54</v>
      </c>
      <c r="B67" s="29" t="s">
        <v>147</v>
      </c>
      <c r="C67" s="30" t="s">
        <v>96</v>
      </c>
      <c r="D67" s="31" t="s">
        <v>166</v>
      </c>
      <c r="E67" s="32">
        <v>45908</v>
      </c>
      <c r="F67" s="36">
        <v>23970.83</v>
      </c>
      <c r="G67" s="62">
        <v>45919</v>
      </c>
      <c r="H67" s="36">
        <v>23970.83</v>
      </c>
      <c r="I67" s="36"/>
      <c r="J67" s="49" t="s">
        <v>34</v>
      </c>
      <c r="K67" s="63"/>
      <c r="L67" s="4"/>
    </row>
    <row r="68" spans="1:12" s="5" customFormat="1" ht="225" customHeight="1" thickBot="1" x14ac:dyDescent="0.3">
      <c r="A68" s="14">
        <v>55</v>
      </c>
      <c r="B68" s="29" t="s">
        <v>54</v>
      </c>
      <c r="C68" s="30" t="s">
        <v>155</v>
      </c>
      <c r="D68" s="31" t="s">
        <v>156</v>
      </c>
      <c r="E68" s="32" t="s">
        <v>157</v>
      </c>
      <c r="F68" s="36">
        <v>235353.55</v>
      </c>
      <c r="G68" s="62">
        <v>45919</v>
      </c>
      <c r="H68" s="36">
        <v>225380.94</v>
      </c>
      <c r="I68" s="36"/>
      <c r="J68" s="49" t="s">
        <v>34</v>
      </c>
      <c r="K68" s="63"/>
      <c r="L68" s="4"/>
    </row>
    <row r="69" spans="1:12" s="5" customFormat="1" ht="225" customHeight="1" thickBot="1" x14ac:dyDescent="0.3">
      <c r="A69" s="14">
        <v>56</v>
      </c>
      <c r="B69" s="29" t="s">
        <v>148</v>
      </c>
      <c r="C69" s="30" t="s">
        <v>169</v>
      </c>
      <c r="D69" s="31" t="s">
        <v>170</v>
      </c>
      <c r="E69" s="32">
        <v>45908</v>
      </c>
      <c r="F69" s="36">
        <v>4865468.78</v>
      </c>
      <c r="G69" s="62">
        <v>45919</v>
      </c>
      <c r="H69" s="36">
        <v>4806358.18</v>
      </c>
      <c r="I69" s="36"/>
      <c r="J69" s="49" t="s">
        <v>34</v>
      </c>
      <c r="K69" s="63"/>
      <c r="L69" s="4"/>
    </row>
    <row r="70" spans="1:12" s="5" customFormat="1" ht="225" customHeight="1" thickBot="1" x14ac:dyDescent="0.3">
      <c r="A70" s="14">
        <v>57</v>
      </c>
      <c r="B70" s="29" t="s">
        <v>149</v>
      </c>
      <c r="C70" s="30" t="s">
        <v>96</v>
      </c>
      <c r="D70" s="31" t="s">
        <v>154</v>
      </c>
      <c r="E70" s="32">
        <v>45905</v>
      </c>
      <c r="F70" s="36">
        <v>19072.63</v>
      </c>
      <c r="G70" s="62">
        <v>45919</v>
      </c>
      <c r="H70" s="36">
        <v>19072.63</v>
      </c>
      <c r="I70" s="36"/>
      <c r="J70" s="49" t="s">
        <v>34</v>
      </c>
      <c r="K70" s="63"/>
      <c r="L70" s="4"/>
    </row>
    <row r="71" spans="1:12" s="5" customFormat="1" ht="225" customHeight="1" thickBot="1" x14ac:dyDescent="0.3">
      <c r="A71" s="14">
        <v>58</v>
      </c>
      <c r="B71" s="29" t="s">
        <v>134</v>
      </c>
      <c r="C71" s="30" t="s">
        <v>69</v>
      </c>
      <c r="D71" s="31" t="s">
        <v>163</v>
      </c>
      <c r="E71" s="32" t="s">
        <v>164</v>
      </c>
      <c r="F71" s="36">
        <v>32820</v>
      </c>
      <c r="G71" s="62">
        <v>45919</v>
      </c>
      <c r="H71" s="36">
        <v>32820</v>
      </c>
      <c r="I71" s="36"/>
      <c r="J71" s="49" t="s">
        <v>34</v>
      </c>
      <c r="K71" s="63"/>
      <c r="L71" s="4"/>
    </row>
    <row r="72" spans="1:12" s="5" customFormat="1" ht="225" customHeight="1" thickBot="1" x14ac:dyDescent="0.3">
      <c r="A72" s="14">
        <v>59</v>
      </c>
      <c r="B72" s="29" t="s">
        <v>150</v>
      </c>
      <c r="C72" s="30" t="s">
        <v>61</v>
      </c>
      <c r="D72" s="31" t="s">
        <v>165</v>
      </c>
      <c r="E72" s="32">
        <v>45902</v>
      </c>
      <c r="F72" s="36">
        <v>67850</v>
      </c>
      <c r="G72" s="62">
        <v>45919</v>
      </c>
      <c r="H72" s="36">
        <v>64975</v>
      </c>
      <c r="I72" s="36"/>
      <c r="J72" s="49" t="s">
        <v>34</v>
      </c>
      <c r="K72" s="63"/>
      <c r="L72" s="4"/>
    </row>
    <row r="73" spans="1:12" s="5" customFormat="1" ht="225" customHeight="1" thickBot="1" x14ac:dyDescent="0.3">
      <c r="A73" s="14">
        <v>60</v>
      </c>
      <c r="B73" s="29" t="s">
        <v>40</v>
      </c>
      <c r="C73" s="30" t="s">
        <v>167</v>
      </c>
      <c r="D73" s="31" t="s">
        <v>168</v>
      </c>
      <c r="E73" s="32">
        <v>45901</v>
      </c>
      <c r="F73" s="36">
        <v>13688</v>
      </c>
      <c r="G73" s="62">
        <v>45919</v>
      </c>
      <c r="H73" s="36">
        <v>13108</v>
      </c>
      <c r="I73" s="36"/>
      <c r="J73" s="49" t="s">
        <v>34</v>
      </c>
      <c r="K73" s="63"/>
      <c r="L73" s="4"/>
    </row>
    <row r="74" spans="1:12" s="5" customFormat="1" ht="225" customHeight="1" thickBot="1" x14ac:dyDescent="0.3">
      <c r="A74" s="14">
        <v>61</v>
      </c>
      <c r="B74" s="29" t="s">
        <v>247</v>
      </c>
      <c r="C74" s="30" t="s">
        <v>66</v>
      </c>
      <c r="D74" s="31" t="s">
        <v>179</v>
      </c>
      <c r="E74" s="32">
        <v>45878</v>
      </c>
      <c r="F74" s="36">
        <v>4500</v>
      </c>
      <c r="G74" s="62">
        <v>45923</v>
      </c>
      <c r="H74" s="36">
        <v>4050</v>
      </c>
      <c r="I74" s="36"/>
      <c r="J74" s="49" t="s">
        <v>34</v>
      </c>
      <c r="K74" s="63"/>
      <c r="L74" s="4"/>
    </row>
    <row r="75" spans="1:12" s="5" customFormat="1" ht="225" customHeight="1" thickBot="1" x14ac:dyDescent="0.3">
      <c r="A75" s="14">
        <v>62</v>
      </c>
      <c r="B75" s="29" t="s">
        <v>247</v>
      </c>
      <c r="C75" s="30" t="s">
        <v>66</v>
      </c>
      <c r="D75" s="31" t="s">
        <v>180</v>
      </c>
      <c r="E75" s="32">
        <v>45878</v>
      </c>
      <c r="F75" s="36">
        <v>2250</v>
      </c>
      <c r="G75" s="62">
        <v>45923</v>
      </c>
      <c r="H75" s="36">
        <v>2025</v>
      </c>
      <c r="I75" s="36"/>
      <c r="J75" s="49" t="s">
        <v>34</v>
      </c>
      <c r="K75" s="63"/>
      <c r="L75" s="4"/>
    </row>
    <row r="76" spans="1:12" s="5" customFormat="1" ht="225" customHeight="1" thickBot="1" x14ac:dyDescent="0.3">
      <c r="A76" s="14">
        <v>63</v>
      </c>
      <c r="B76" s="29" t="s">
        <v>205</v>
      </c>
      <c r="C76" s="30" t="s">
        <v>203</v>
      </c>
      <c r="D76" s="31" t="s">
        <v>204</v>
      </c>
      <c r="E76" s="32">
        <v>45910</v>
      </c>
      <c r="F76" s="36">
        <v>81000</v>
      </c>
      <c r="G76" s="62">
        <v>45923</v>
      </c>
      <c r="H76" s="36">
        <v>76950</v>
      </c>
      <c r="I76" s="36"/>
      <c r="J76" s="49" t="s">
        <v>34</v>
      </c>
      <c r="K76" s="63"/>
      <c r="L76" s="4"/>
    </row>
    <row r="77" spans="1:12" s="5" customFormat="1" ht="225" customHeight="1" thickBot="1" x14ac:dyDescent="0.3">
      <c r="A77" s="14">
        <v>64</v>
      </c>
      <c r="B77" s="29" t="s">
        <v>134</v>
      </c>
      <c r="C77" s="30" t="s">
        <v>69</v>
      </c>
      <c r="D77" s="31" t="s">
        <v>161</v>
      </c>
      <c r="E77" s="32" t="s">
        <v>162</v>
      </c>
      <c r="F77" s="36">
        <v>12480</v>
      </c>
      <c r="G77" s="62">
        <v>45923</v>
      </c>
      <c r="H77" s="36">
        <v>12480</v>
      </c>
      <c r="I77" s="36"/>
      <c r="J77" s="49" t="s">
        <v>34</v>
      </c>
      <c r="K77" s="63"/>
      <c r="L77" s="4"/>
    </row>
    <row r="78" spans="1:12" s="5" customFormat="1" ht="225" customHeight="1" thickBot="1" x14ac:dyDescent="0.3">
      <c r="A78" s="14">
        <v>65</v>
      </c>
      <c r="B78" s="29" t="s">
        <v>50</v>
      </c>
      <c r="C78" s="30" t="s">
        <v>96</v>
      </c>
      <c r="D78" s="31" t="s">
        <v>158</v>
      </c>
      <c r="E78" s="32">
        <v>45912</v>
      </c>
      <c r="F78" s="36">
        <v>12402.26</v>
      </c>
      <c r="G78" s="62">
        <v>45923</v>
      </c>
      <c r="H78" s="36">
        <v>12402.26</v>
      </c>
      <c r="I78" s="36"/>
      <c r="J78" s="49" t="s">
        <v>34</v>
      </c>
      <c r="K78" s="63"/>
      <c r="L78" s="4"/>
    </row>
    <row r="79" spans="1:12" s="5" customFormat="1" ht="225" customHeight="1" thickBot="1" x14ac:dyDescent="0.3">
      <c r="A79" s="14">
        <v>66</v>
      </c>
      <c r="B79" s="29" t="s">
        <v>39</v>
      </c>
      <c r="C79" s="30" t="s">
        <v>159</v>
      </c>
      <c r="D79" s="31" t="s">
        <v>160</v>
      </c>
      <c r="E79" s="32">
        <v>45931</v>
      </c>
      <c r="F79" s="36">
        <v>4110192.93</v>
      </c>
      <c r="G79" s="62">
        <v>45923</v>
      </c>
      <c r="H79" s="36">
        <v>4110192.93</v>
      </c>
      <c r="I79" s="36"/>
      <c r="J79" s="49" t="s">
        <v>34</v>
      </c>
      <c r="K79" s="63"/>
      <c r="L79" s="4"/>
    </row>
    <row r="80" spans="1:12" s="5" customFormat="1" ht="225" customHeight="1" thickBot="1" x14ac:dyDescent="0.3">
      <c r="A80" s="14">
        <v>67</v>
      </c>
      <c r="B80" s="29" t="s">
        <v>185</v>
      </c>
      <c r="C80" s="30" t="s">
        <v>186</v>
      </c>
      <c r="D80" s="31" t="s">
        <v>187</v>
      </c>
      <c r="E80" s="32">
        <v>45903</v>
      </c>
      <c r="F80" s="36">
        <v>63550</v>
      </c>
      <c r="G80" s="62">
        <v>45925</v>
      </c>
      <c r="H80" s="36">
        <v>60372.5</v>
      </c>
      <c r="I80" s="36"/>
      <c r="J80" s="49" t="s">
        <v>34</v>
      </c>
      <c r="K80" s="63"/>
      <c r="L80" s="4"/>
    </row>
    <row r="81" spans="1:12" s="5" customFormat="1" ht="225" customHeight="1" thickBot="1" x14ac:dyDescent="0.3">
      <c r="A81" s="14">
        <v>68</v>
      </c>
      <c r="B81" s="29" t="s">
        <v>152</v>
      </c>
      <c r="C81" s="30" t="s">
        <v>182</v>
      </c>
      <c r="D81" s="31" t="s">
        <v>183</v>
      </c>
      <c r="E81" s="32">
        <v>45912</v>
      </c>
      <c r="F81" s="36">
        <v>56621.120000000003</v>
      </c>
      <c r="G81" s="62">
        <v>45925</v>
      </c>
      <c r="H81" s="36">
        <v>51630.78</v>
      </c>
      <c r="I81" s="36"/>
      <c r="J81" s="49" t="s">
        <v>34</v>
      </c>
      <c r="K81" s="63"/>
      <c r="L81" s="4"/>
    </row>
    <row r="82" spans="1:12" s="5" customFormat="1" ht="225" customHeight="1" thickBot="1" x14ac:dyDescent="0.3">
      <c r="A82" s="14">
        <v>69</v>
      </c>
      <c r="B82" s="29" t="s">
        <v>153</v>
      </c>
      <c r="C82" s="30" t="s">
        <v>104</v>
      </c>
      <c r="D82" s="31" t="s">
        <v>184</v>
      </c>
      <c r="E82" s="32">
        <v>45910</v>
      </c>
      <c r="F82" s="36">
        <v>52373</v>
      </c>
      <c r="G82" s="62">
        <v>45925</v>
      </c>
      <c r="H82" s="36">
        <v>49754.35</v>
      </c>
      <c r="I82" s="36"/>
      <c r="J82" s="49" t="s">
        <v>34</v>
      </c>
      <c r="K82" s="63"/>
      <c r="L82" s="4"/>
    </row>
    <row r="83" spans="1:12" s="5" customFormat="1" ht="225" customHeight="1" thickBot="1" x14ac:dyDescent="0.3">
      <c r="A83" s="14">
        <v>70</v>
      </c>
      <c r="B83" s="29" t="s">
        <v>171</v>
      </c>
      <c r="C83" s="30" t="s">
        <v>190</v>
      </c>
      <c r="D83" s="31" t="s">
        <v>191</v>
      </c>
      <c r="E83" s="32">
        <v>45916</v>
      </c>
      <c r="F83" s="36">
        <v>26885.41</v>
      </c>
      <c r="G83" s="62">
        <v>45929</v>
      </c>
      <c r="H83" s="36">
        <v>25746.2</v>
      </c>
      <c r="I83" s="36"/>
      <c r="J83" s="49" t="s">
        <v>34</v>
      </c>
      <c r="K83" s="63"/>
      <c r="L83" s="4"/>
    </row>
    <row r="84" spans="1:12" s="5" customFormat="1" ht="225" customHeight="1" thickBot="1" x14ac:dyDescent="0.3">
      <c r="A84" s="14">
        <v>71</v>
      </c>
      <c r="B84" s="29" t="s">
        <v>194</v>
      </c>
      <c r="C84" s="30" t="s">
        <v>195</v>
      </c>
      <c r="D84" s="31" t="s">
        <v>196</v>
      </c>
      <c r="E84" s="32">
        <v>45900</v>
      </c>
      <c r="F84" s="36">
        <v>29500</v>
      </c>
      <c r="G84" s="62">
        <v>45929</v>
      </c>
      <c r="H84" s="36">
        <v>22500</v>
      </c>
      <c r="I84" s="36"/>
      <c r="J84" s="49" t="s">
        <v>34</v>
      </c>
      <c r="K84" s="63"/>
      <c r="L84" s="4"/>
    </row>
    <row r="85" spans="1:12" s="5" customFormat="1" ht="225" customHeight="1" thickBot="1" x14ac:dyDescent="0.3">
      <c r="A85" s="14">
        <v>72</v>
      </c>
      <c r="B85" s="29" t="s">
        <v>197</v>
      </c>
      <c r="C85" s="30" t="s">
        <v>225</v>
      </c>
      <c r="D85" s="31" t="s">
        <v>226</v>
      </c>
      <c r="E85" s="32">
        <v>45916</v>
      </c>
      <c r="F85" s="36">
        <v>52226.8</v>
      </c>
      <c r="G85" s="62">
        <v>45929</v>
      </c>
      <c r="H85" s="36">
        <v>52226.8</v>
      </c>
      <c r="I85" s="36"/>
      <c r="J85" s="49" t="s">
        <v>34</v>
      </c>
      <c r="K85" s="63"/>
      <c r="L85" s="4"/>
    </row>
    <row r="86" spans="1:12" s="5" customFormat="1" ht="225" customHeight="1" thickBot="1" x14ac:dyDescent="0.3">
      <c r="A86" s="14">
        <v>73</v>
      </c>
      <c r="B86" s="29" t="s">
        <v>199</v>
      </c>
      <c r="C86" s="30" t="s">
        <v>90</v>
      </c>
      <c r="D86" s="31" t="s">
        <v>200</v>
      </c>
      <c r="E86" s="32">
        <v>45917</v>
      </c>
      <c r="F86" s="36">
        <v>75520</v>
      </c>
      <c r="G86" s="62">
        <v>45929</v>
      </c>
      <c r="H86" s="36">
        <v>57600</v>
      </c>
      <c r="I86" s="36"/>
      <c r="J86" s="49" t="s">
        <v>34</v>
      </c>
      <c r="K86" s="63"/>
      <c r="L86" s="4"/>
    </row>
    <row r="87" spans="1:12" s="5" customFormat="1" ht="225" customHeight="1" thickBot="1" x14ac:dyDescent="0.3">
      <c r="A87" s="14">
        <v>74</v>
      </c>
      <c r="B87" s="29" t="s">
        <v>140</v>
      </c>
      <c r="C87" s="30" t="s">
        <v>201</v>
      </c>
      <c r="D87" s="31" t="s">
        <v>202</v>
      </c>
      <c r="E87" s="32">
        <v>45908</v>
      </c>
      <c r="F87" s="36">
        <v>730514.4</v>
      </c>
      <c r="G87" s="62">
        <v>45929</v>
      </c>
      <c r="H87" s="36">
        <v>699560.4</v>
      </c>
      <c r="I87" s="36"/>
      <c r="J87" s="49" t="s">
        <v>34</v>
      </c>
      <c r="K87" s="63"/>
      <c r="L87" s="4"/>
    </row>
    <row r="88" spans="1:12" s="5" customFormat="1" ht="225" customHeight="1" thickBot="1" x14ac:dyDescent="0.3">
      <c r="A88" s="14">
        <v>75</v>
      </c>
      <c r="B88" s="29" t="s">
        <v>189</v>
      </c>
      <c r="C88" s="30" t="s">
        <v>192</v>
      </c>
      <c r="D88" s="31" t="s">
        <v>193</v>
      </c>
      <c r="E88" s="32">
        <v>45912</v>
      </c>
      <c r="F88" s="36">
        <v>105494.49</v>
      </c>
      <c r="G88" s="62">
        <v>45929</v>
      </c>
      <c r="H88" s="36">
        <v>100941.32</v>
      </c>
      <c r="I88" s="36"/>
      <c r="J88" s="49" t="s">
        <v>34</v>
      </c>
      <c r="K88" s="63"/>
      <c r="L88" s="4"/>
    </row>
    <row r="89" spans="1:12" s="5" customFormat="1" ht="225" customHeight="1" thickBot="1" x14ac:dyDescent="0.3">
      <c r="A89" s="14">
        <v>76</v>
      </c>
      <c r="B89" s="29" t="s">
        <v>227</v>
      </c>
      <c r="C89" s="30" t="s">
        <v>231</v>
      </c>
      <c r="D89" s="31" t="s">
        <v>249</v>
      </c>
      <c r="E89" s="32">
        <v>45891</v>
      </c>
      <c r="F89" s="36">
        <v>75000</v>
      </c>
      <c r="G89" s="62">
        <v>45901</v>
      </c>
      <c r="H89" s="36">
        <v>57203.39</v>
      </c>
      <c r="I89" s="36"/>
      <c r="J89" s="49" t="s">
        <v>34</v>
      </c>
      <c r="K89" s="63"/>
      <c r="L89" s="4"/>
    </row>
    <row r="90" spans="1:12" s="5" customFormat="1" ht="225" customHeight="1" thickBot="1" x14ac:dyDescent="0.3">
      <c r="A90" s="14">
        <v>77</v>
      </c>
      <c r="B90" s="29" t="s">
        <v>227</v>
      </c>
      <c r="C90" s="30" t="s">
        <v>231</v>
      </c>
      <c r="D90" s="31" t="s">
        <v>228</v>
      </c>
      <c r="E90" s="32">
        <v>45922</v>
      </c>
      <c r="F90" s="36">
        <v>75000</v>
      </c>
      <c r="G90" s="62">
        <v>45929</v>
      </c>
      <c r="H90" s="36">
        <v>57203.39</v>
      </c>
      <c r="I90" s="36"/>
      <c r="J90" s="49" t="s">
        <v>34</v>
      </c>
      <c r="K90" s="63"/>
      <c r="L90" s="4"/>
    </row>
    <row r="91" spans="1:12" s="5" customFormat="1" ht="225" customHeight="1" thickBot="1" x14ac:dyDescent="0.3">
      <c r="A91" s="14">
        <v>78</v>
      </c>
      <c r="B91" s="29" t="s">
        <v>229</v>
      </c>
      <c r="C91" s="30" t="s">
        <v>250</v>
      </c>
      <c r="D91" s="31" t="s">
        <v>251</v>
      </c>
      <c r="E91" s="32">
        <v>45894</v>
      </c>
      <c r="F91" s="36">
        <v>3706429.3</v>
      </c>
      <c r="G91" s="62">
        <v>45901</v>
      </c>
      <c r="H91" s="36">
        <v>3386323.49</v>
      </c>
      <c r="I91" s="36"/>
      <c r="J91" s="49" t="s">
        <v>34</v>
      </c>
      <c r="K91" s="63"/>
      <c r="L91" s="4"/>
    </row>
    <row r="92" spans="1:12" s="5" customFormat="1" ht="225" customHeight="1" thickBot="1" x14ac:dyDescent="0.3">
      <c r="A92" s="14">
        <v>79</v>
      </c>
      <c r="B92" s="29" t="s">
        <v>229</v>
      </c>
      <c r="C92" s="30" t="s">
        <v>230</v>
      </c>
      <c r="D92" s="31" t="s">
        <v>232</v>
      </c>
      <c r="E92" s="32">
        <v>45922</v>
      </c>
      <c r="F92" s="36">
        <v>13371030.630000001</v>
      </c>
      <c r="G92" s="62">
        <v>45929</v>
      </c>
      <c r="H92" s="36">
        <v>13030657.51</v>
      </c>
      <c r="I92" s="36"/>
      <c r="J92" s="49" t="s">
        <v>34</v>
      </c>
      <c r="K92" s="63"/>
      <c r="L92" s="4"/>
    </row>
    <row r="93" spans="1:12" s="5" customFormat="1" ht="225" customHeight="1" thickBot="1" x14ac:dyDescent="0.3">
      <c r="A93" s="14">
        <v>80</v>
      </c>
      <c r="B93" s="29" t="s">
        <v>242</v>
      </c>
      <c r="C93" s="30" t="s">
        <v>243</v>
      </c>
      <c r="D93" s="31" t="s">
        <v>244</v>
      </c>
      <c r="E93" s="32">
        <v>45904</v>
      </c>
      <c r="F93" s="36">
        <v>70000</v>
      </c>
      <c r="G93" s="62">
        <v>45923</v>
      </c>
      <c r="H93" s="36">
        <v>70000</v>
      </c>
      <c r="I93" s="36"/>
      <c r="J93" s="49" t="s">
        <v>34</v>
      </c>
      <c r="K93" s="63"/>
      <c r="L93" s="4"/>
    </row>
    <row r="94" spans="1:12" s="43" customFormat="1" ht="93.75" customHeight="1" thickBot="1" x14ac:dyDescent="0.75">
      <c r="A94" s="81"/>
      <c r="B94" s="81"/>
      <c r="C94" s="81"/>
      <c r="D94" s="81"/>
      <c r="E94" s="81"/>
      <c r="F94" s="42">
        <f>SUM(F14:F93)</f>
        <v>43878457.700000003</v>
      </c>
      <c r="G94" s="42"/>
      <c r="H94" s="42">
        <f>SUM(H14:H93)</f>
        <v>42892625.840000004</v>
      </c>
      <c r="I94" s="42">
        <f>SUM(I14:I47)</f>
        <v>0</v>
      </c>
      <c r="J94" s="50"/>
      <c r="L94" s="44"/>
    </row>
    <row r="95" spans="1:12" ht="34.5" x14ac:dyDescent="0.45">
      <c r="A95" s="10"/>
      <c r="B95" s="10"/>
      <c r="C95" s="10"/>
      <c r="D95" s="10"/>
      <c r="E95" s="10"/>
      <c r="F95" s="10"/>
      <c r="G95" s="10"/>
      <c r="H95" s="10"/>
      <c r="I95" s="10"/>
      <c r="J95" s="47"/>
    </row>
    <row r="96" spans="1:12" ht="34.5" x14ac:dyDescent="0.45">
      <c r="A96" s="10"/>
      <c r="B96" s="10"/>
      <c r="C96" s="10"/>
      <c r="D96" s="10"/>
      <c r="E96" s="10"/>
      <c r="F96" s="10"/>
      <c r="G96" s="10"/>
      <c r="H96" s="10"/>
      <c r="I96" s="10"/>
      <c r="J96" s="47"/>
    </row>
    <row r="97" spans="1:10" ht="34.5" x14ac:dyDescent="0.45">
      <c r="A97" s="10"/>
      <c r="B97" s="10"/>
      <c r="C97" s="10"/>
      <c r="D97" s="10"/>
      <c r="E97" s="10"/>
      <c r="F97" s="10"/>
      <c r="G97" s="10"/>
      <c r="H97" s="10"/>
      <c r="I97" s="10"/>
      <c r="J97" s="47"/>
    </row>
    <row r="98" spans="1:10" ht="34.5" x14ac:dyDescent="0.45">
      <c r="A98" s="10"/>
      <c r="B98" s="10"/>
      <c r="C98" s="10"/>
      <c r="D98" s="10"/>
      <c r="E98" s="10"/>
      <c r="F98" s="10"/>
      <c r="G98" s="10"/>
      <c r="H98" s="10"/>
      <c r="I98" s="10"/>
      <c r="J98" s="47"/>
    </row>
    <row r="99" spans="1:10" ht="34.5" x14ac:dyDescent="0.45">
      <c r="A99" s="10"/>
      <c r="B99" s="10"/>
      <c r="C99" s="10"/>
      <c r="D99" s="10"/>
      <c r="E99" s="10"/>
      <c r="F99" s="10"/>
      <c r="G99" s="10"/>
      <c r="H99" s="10"/>
      <c r="I99" s="10"/>
      <c r="J99" s="47"/>
    </row>
    <row r="100" spans="1:10" ht="34.5" x14ac:dyDescent="0.45">
      <c r="A100" s="10"/>
      <c r="B100" s="10"/>
      <c r="C100" s="10"/>
      <c r="D100" s="10"/>
      <c r="E100" s="10"/>
      <c r="F100" s="10"/>
      <c r="G100" s="10"/>
      <c r="H100" s="10"/>
      <c r="I100" s="10"/>
      <c r="J100" s="47"/>
    </row>
    <row r="101" spans="1:10" ht="34.5" x14ac:dyDescent="0.45">
      <c r="A101" s="10"/>
      <c r="B101" s="10"/>
      <c r="C101" s="10"/>
      <c r="D101" s="10"/>
      <c r="E101" s="10"/>
      <c r="F101" s="10"/>
      <c r="G101" s="10"/>
      <c r="H101" s="10"/>
      <c r="I101" s="10"/>
      <c r="J101" s="47"/>
    </row>
    <row r="102" spans="1:10" ht="34.5" x14ac:dyDescent="0.45">
      <c r="A102" s="10"/>
      <c r="B102" s="10"/>
      <c r="C102" s="10"/>
      <c r="D102" s="10"/>
      <c r="E102" s="10"/>
      <c r="F102" s="10"/>
      <c r="G102" s="10"/>
      <c r="H102" s="10"/>
      <c r="I102" s="10"/>
      <c r="J102" s="47"/>
    </row>
    <row r="103" spans="1:10" ht="34.5" x14ac:dyDescent="0.45">
      <c r="A103" s="10"/>
      <c r="B103" s="10"/>
      <c r="C103" s="10"/>
      <c r="D103" s="16"/>
      <c r="E103" s="16"/>
      <c r="F103" s="16"/>
      <c r="G103" s="16"/>
      <c r="H103" s="10"/>
      <c r="I103" s="10"/>
      <c r="J103" s="47"/>
    </row>
    <row r="104" spans="1:10" ht="59.25" x14ac:dyDescent="0.75">
      <c r="A104" s="10"/>
      <c r="B104" s="75" t="s">
        <v>8</v>
      </c>
      <c r="C104" s="75"/>
      <c r="D104" s="21"/>
      <c r="E104" s="21"/>
      <c r="F104" s="17"/>
      <c r="G104" s="17"/>
      <c r="H104" s="75" t="s">
        <v>9</v>
      </c>
      <c r="I104" s="75"/>
      <c r="J104" s="75"/>
    </row>
    <row r="105" spans="1:10" ht="60" x14ac:dyDescent="0.8">
      <c r="A105" s="10"/>
      <c r="B105" s="76" t="s">
        <v>18</v>
      </c>
      <c r="C105" s="76"/>
      <c r="D105" s="18"/>
      <c r="E105" s="18"/>
      <c r="F105" s="18"/>
      <c r="G105" s="18"/>
      <c r="H105" s="76" t="s">
        <v>17</v>
      </c>
      <c r="I105" s="76"/>
      <c r="J105" s="76"/>
    </row>
    <row r="106" spans="1:10" ht="59.25" x14ac:dyDescent="0.75">
      <c r="A106" s="10"/>
      <c r="B106" s="75" t="s">
        <v>19</v>
      </c>
      <c r="C106" s="75"/>
      <c r="D106" s="21"/>
      <c r="E106" s="21"/>
      <c r="F106" s="21"/>
      <c r="G106" s="21"/>
      <c r="H106" s="75" t="s">
        <v>20</v>
      </c>
      <c r="I106" s="75"/>
      <c r="J106" s="75"/>
    </row>
    <row r="107" spans="1:10" ht="60" x14ac:dyDescent="0.8">
      <c r="A107" s="10"/>
      <c r="B107" s="79"/>
      <c r="C107" s="79"/>
      <c r="D107" s="22"/>
      <c r="E107" s="18"/>
      <c r="F107" s="18"/>
      <c r="G107" s="18"/>
      <c r="H107" s="79"/>
      <c r="I107" s="79"/>
      <c r="J107" s="79"/>
    </row>
    <row r="108" spans="1:10" ht="59.25" x14ac:dyDescent="0.75">
      <c r="A108" s="10"/>
      <c r="B108" s="73"/>
      <c r="C108" s="73"/>
      <c r="D108" s="21"/>
      <c r="E108" s="21"/>
      <c r="F108" s="21"/>
      <c r="G108" s="21"/>
      <c r="H108" s="73"/>
      <c r="I108" s="73"/>
      <c r="J108" s="73"/>
    </row>
    <row r="109" spans="1:10" ht="59.25" x14ac:dyDescent="0.75">
      <c r="A109" s="10"/>
      <c r="B109" s="17"/>
      <c r="C109" s="17"/>
      <c r="D109" s="17"/>
      <c r="E109" s="17"/>
      <c r="F109" s="17"/>
      <c r="G109" s="17"/>
      <c r="H109" s="17"/>
      <c r="I109" s="17"/>
      <c r="J109" s="51"/>
    </row>
    <row r="110" spans="1:10" ht="59.25" x14ac:dyDescent="0.45">
      <c r="A110" s="10"/>
      <c r="B110" s="77" t="s">
        <v>13</v>
      </c>
      <c r="C110" s="77"/>
      <c r="D110" s="77"/>
      <c r="E110" s="77"/>
      <c r="F110" s="77"/>
      <c r="G110" s="77"/>
      <c r="H110" s="77"/>
      <c r="I110" s="77"/>
      <c r="J110" s="77"/>
    </row>
    <row r="111" spans="1:10" ht="60" x14ac:dyDescent="0.45">
      <c r="A111" s="10"/>
      <c r="B111" s="78" t="s">
        <v>11</v>
      </c>
      <c r="C111" s="78"/>
      <c r="D111" s="78"/>
      <c r="E111" s="78"/>
      <c r="F111" s="78"/>
      <c r="G111" s="78"/>
      <c r="H111" s="78"/>
      <c r="I111" s="78"/>
      <c r="J111" s="78"/>
    </row>
    <row r="112" spans="1:10" ht="59.25" x14ac:dyDescent="0.45">
      <c r="A112" s="10"/>
      <c r="B112" s="77" t="s">
        <v>12</v>
      </c>
      <c r="C112" s="77"/>
      <c r="D112" s="77"/>
      <c r="E112" s="77"/>
      <c r="F112" s="77"/>
      <c r="G112" s="77"/>
      <c r="H112" s="77"/>
      <c r="I112" s="77"/>
      <c r="J112" s="77"/>
    </row>
    <row r="113" spans="1:7" ht="60" x14ac:dyDescent="0.8">
      <c r="A113" s="10"/>
      <c r="B113" s="74"/>
      <c r="C113" s="74"/>
      <c r="D113" s="74"/>
      <c r="E113" s="23"/>
      <c r="F113" s="23"/>
      <c r="G113" s="23"/>
    </row>
    <row r="114" spans="1:7" ht="59.25" x14ac:dyDescent="0.75">
      <c r="A114" s="9"/>
      <c r="B114" s="73"/>
      <c r="C114" s="73"/>
      <c r="D114" s="73"/>
      <c r="E114" s="73"/>
      <c r="F114" s="73"/>
      <c r="G114" s="73"/>
    </row>
  </sheetData>
  <mergeCells count="21">
    <mergeCell ref="A8:J8"/>
    <mergeCell ref="A9:J9"/>
    <mergeCell ref="A10:J10"/>
    <mergeCell ref="A11:J11"/>
    <mergeCell ref="B106:C106"/>
    <mergeCell ref="H106:J106"/>
    <mergeCell ref="A94:E94"/>
    <mergeCell ref="B114:D114"/>
    <mergeCell ref="E114:G114"/>
    <mergeCell ref="B113:D113"/>
    <mergeCell ref="B104:C104"/>
    <mergeCell ref="H104:J104"/>
    <mergeCell ref="B105:C105"/>
    <mergeCell ref="H105:J105"/>
    <mergeCell ref="B110:J110"/>
    <mergeCell ref="B111:J111"/>
    <mergeCell ref="B107:C107"/>
    <mergeCell ref="H107:J107"/>
    <mergeCell ref="B108:C108"/>
    <mergeCell ref="H108:J108"/>
    <mergeCell ref="B112:J112"/>
  </mergeCells>
  <phoneticPr fontId="2" type="noConversion"/>
  <pageMargins left="0.70866141732283472" right="0.70866141732283472" top="0.74803149606299213" bottom="0.74803149606299213" header="0.31496062992125984" footer="0.31496062992125984"/>
  <pageSetup paperSize="8" scale="24" fitToHeight="0" orientation="portrait" horizontalDpi="1200" verticalDpi="1200" r:id="rId1"/>
  <headerFooter scaleWithDoc="0" alignWithMargins="0">
    <oddFooter>Página &amp;P&amp;RPagos a Proveedores Diciembre 2023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9"/>
  <sheetViews>
    <sheetView topLeftCell="A97" zoomScaleNormal="100" workbookViewId="0">
      <selection activeCell="D118" sqref="D118"/>
    </sheetView>
  </sheetViews>
  <sheetFormatPr baseColWidth="10" defaultRowHeight="15" x14ac:dyDescent="0.25"/>
  <cols>
    <col min="1" max="1" width="47.5703125" customWidth="1"/>
    <col min="2" max="3" width="15.5703125" style="8" bestFit="1" customWidth="1"/>
    <col min="4" max="5" width="15.5703125" style="8" customWidth="1"/>
    <col min="6" max="6" width="22" style="8" customWidth="1"/>
    <col min="7" max="7" width="19" style="8" customWidth="1"/>
    <col min="8" max="8" width="15" style="8" customWidth="1"/>
    <col min="9" max="9" width="24.28515625" style="8" customWidth="1"/>
    <col min="10" max="10" width="18" style="8" customWidth="1"/>
    <col min="11" max="11" width="21.5703125" style="8" customWidth="1"/>
    <col min="12" max="12" width="19.7109375" style="8" customWidth="1"/>
    <col min="13" max="13" width="15.42578125" style="8" customWidth="1"/>
    <col min="14" max="14" width="14.5703125" style="8" customWidth="1"/>
    <col min="15" max="17" width="11.42578125" style="8"/>
  </cols>
  <sheetData>
    <row r="1" spans="1:8" x14ac:dyDescent="0.25">
      <c r="A1" s="7"/>
      <c r="B1" s="6"/>
      <c r="C1" s="6"/>
      <c r="D1" s="6"/>
      <c r="E1" s="6"/>
      <c r="F1" s="6"/>
      <c r="G1" s="6"/>
    </row>
    <row r="2" spans="1:8" x14ac:dyDescent="0.25">
      <c r="A2" s="24" t="s">
        <v>24</v>
      </c>
      <c r="B2" s="6"/>
      <c r="C2" s="6"/>
      <c r="D2" s="65"/>
      <c r="E2" s="65"/>
      <c r="F2" s="65"/>
      <c r="G2" s="65"/>
    </row>
    <row r="3" spans="1:8" x14ac:dyDescent="0.25">
      <c r="A3" s="8" t="s">
        <v>40</v>
      </c>
      <c r="B3" s="8">
        <v>13688</v>
      </c>
      <c r="C3" s="8">
        <v>13108</v>
      </c>
      <c r="F3" s="8" t="s">
        <v>40</v>
      </c>
      <c r="G3" s="8">
        <v>13688</v>
      </c>
      <c r="H3" s="8">
        <v>13108</v>
      </c>
    </row>
    <row r="4" spans="1:8" x14ac:dyDescent="0.25">
      <c r="A4" s="8" t="s">
        <v>41</v>
      </c>
      <c r="B4" s="8">
        <v>198950</v>
      </c>
      <c r="C4" s="8">
        <v>193396.69</v>
      </c>
      <c r="F4" s="8" t="s">
        <v>41</v>
      </c>
      <c r="G4" s="8">
        <v>198950</v>
      </c>
      <c r="H4" s="8">
        <v>193396.69</v>
      </c>
    </row>
    <row r="5" spans="1:8" x14ac:dyDescent="0.25">
      <c r="A5" s="8" t="s">
        <v>72</v>
      </c>
      <c r="B5" s="8">
        <v>84766.5</v>
      </c>
      <c r="C5" s="8">
        <v>80528.17</v>
      </c>
      <c r="F5" s="8" t="s">
        <v>72</v>
      </c>
      <c r="G5" s="8">
        <v>84766.5</v>
      </c>
      <c r="H5" s="8">
        <v>80528.17</v>
      </c>
    </row>
    <row r="6" spans="1:8" x14ac:dyDescent="0.25">
      <c r="A6" s="8" t="s">
        <v>75</v>
      </c>
      <c r="B6" s="8">
        <v>14750</v>
      </c>
      <c r="C6" s="8">
        <v>14125</v>
      </c>
      <c r="F6" s="8" t="s">
        <v>75</v>
      </c>
      <c r="G6" s="8">
        <v>14750</v>
      </c>
      <c r="H6" s="8">
        <v>14125</v>
      </c>
    </row>
    <row r="7" spans="1:8" x14ac:dyDescent="0.25">
      <c r="A7" s="8" t="s">
        <v>78</v>
      </c>
      <c r="B7" s="8">
        <v>18880</v>
      </c>
      <c r="C7" s="8">
        <v>18080</v>
      </c>
      <c r="F7" s="8" t="s">
        <v>78</v>
      </c>
      <c r="G7" s="8">
        <v>18880</v>
      </c>
      <c r="H7" s="8">
        <v>18080</v>
      </c>
    </row>
    <row r="8" spans="1:8" x14ac:dyDescent="0.25">
      <c r="A8" s="8" t="s">
        <v>43</v>
      </c>
      <c r="B8" s="8">
        <v>41300</v>
      </c>
      <c r="C8" s="8">
        <v>39550</v>
      </c>
      <c r="F8" s="8" t="s">
        <v>43</v>
      </c>
      <c r="G8" s="8">
        <v>41300</v>
      </c>
      <c r="H8" s="8">
        <v>39550</v>
      </c>
    </row>
    <row r="9" spans="1:8" x14ac:dyDescent="0.25">
      <c r="A9" s="8" t="s">
        <v>45</v>
      </c>
      <c r="B9" s="8">
        <v>40710</v>
      </c>
      <c r="C9" s="8">
        <v>38985</v>
      </c>
      <c r="F9" s="8" t="s">
        <v>45</v>
      </c>
      <c r="G9" s="8">
        <v>40710</v>
      </c>
      <c r="H9" s="8">
        <v>38985</v>
      </c>
    </row>
    <row r="10" spans="1:8" x14ac:dyDescent="0.25">
      <c r="A10" s="8" t="s">
        <v>33</v>
      </c>
      <c r="B10" s="8">
        <v>5310</v>
      </c>
      <c r="C10" s="8">
        <v>5085</v>
      </c>
      <c r="F10" s="8" t="s">
        <v>33</v>
      </c>
      <c r="G10" s="8">
        <v>5310</v>
      </c>
      <c r="H10" s="8">
        <v>5085</v>
      </c>
    </row>
    <row r="11" spans="1:8" x14ac:dyDescent="0.25">
      <c r="A11" s="8" t="s">
        <v>46</v>
      </c>
      <c r="B11" s="8">
        <v>13275</v>
      </c>
      <c r="C11" s="8">
        <v>12712.5</v>
      </c>
      <c r="F11" s="8" t="s">
        <v>46</v>
      </c>
      <c r="G11" s="8">
        <v>13275</v>
      </c>
      <c r="H11" s="8">
        <v>12712.5</v>
      </c>
    </row>
    <row r="12" spans="1:8" x14ac:dyDescent="0.25">
      <c r="A12" s="8" t="s">
        <v>112</v>
      </c>
      <c r="B12" s="8">
        <v>8650</v>
      </c>
      <c r="C12" s="8">
        <v>8217.5</v>
      </c>
      <c r="F12" s="8" t="s">
        <v>112</v>
      </c>
      <c r="G12" s="8">
        <v>8650</v>
      </c>
      <c r="H12" s="8">
        <v>8217.5</v>
      </c>
    </row>
    <row r="13" spans="1:8" x14ac:dyDescent="0.25">
      <c r="A13" s="8" t="s">
        <v>98</v>
      </c>
      <c r="B13" s="8">
        <v>45000</v>
      </c>
      <c r="C13" s="8">
        <v>42750</v>
      </c>
      <c r="F13" s="8" t="s">
        <v>98</v>
      </c>
      <c r="G13" s="8">
        <v>45000</v>
      </c>
      <c r="H13" s="8">
        <v>42750</v>
      </c>
    </row>
    <row r="14" spans="1:8" x14ac:dyDescent="0.25">
      <c r="A14" s="8" t="s">
        <v>53</v>
      </c>
      <c r="B14" s="8">
        <v>103250</v>
      </c>
      <c r="C14" s="8">
        <v>98875</v>
      </c>
      <c r="F14" s="8" t="s">
        <v>53</v>
      </c>
      <c r="G14" s="8">
        <v>103250</v>
      </c>
      <c r="H14" s="8">
        <v>98875</v>
      </c>
    </row>
    <row r="15" spans="1:8" x14ac:dyDescent="0.25">
      <c r="A15" s="64" t="s">
        <v>211</v>
      </c>
      <c r="B15" s="8">
        <v>135524.07</v>
      </c>
      <c r="C15" s="8">
        <v>129781.52</v>
      </c>
      <c r="F15" s="8" t="s">
        <v>54</v>
      </c>
      <c r="G15" s="8">
        <v>135524.07</v>
      </c>
      <c r="H15" s="8">
        <v>129781.52</v>
      </c>
    </row>
    <row r="16" spans="1:8" x14ac:dyDescent="0.25">
      <c r="A16" t="s">
        <v>139</v>
      </c>
      <c r="B16" s="8">
        <v>38291</v>
      </c>
      <c r="C16" s="8">
        <v>36668.5</v>
      </c>
      <c r="F16" s="8" t="s">
        <v>139</v>
      </c>
      <c r="G16" s="8">
        <v>38291</v>
      </c>
      <c r="H16" s="8">
        <v>36668.5</v>
      </c>
    </row>
    <row r="17" spans="1:8" x14ac:dyDescent="0.25">
      <c r="A17" t="s">
        <v>140</v>
      </c>
      <c r="B17" s="8">
        <v>996333</v>
      </c>
      <c r="C17" s="8">
        <v>954115.5</v>
      </c>
      <c r="F17" s="8" t="s">
        <v>140</v>
      </c>
      <c r="G17" s="8">
        <v>996333</v>
      </c>
      <c r="H17" s="8">
        <v>954115.5</v>
      </c>
    </row>
    <row r="18" spans="1:8" x14ac:dyDescent="0.25">
      <c r="A18" t="s">
        <v>141</v>
      </c>
      <c r="B18" s="8">
        <v>35400</v>
      </c>
      <c r="C18" s="8">
        <v>33900</v>
      </c>
      <c r="F18" s="8" t="s">
        <v>141</v>
      </c>
      <c r="G18" s="8">
        <v>35400</v>
      </c>
      <c r="H18" s="8">
        <v>33900</v>
      </c>
    </row>
    <row r="19" spans="1:8" x14ac:dyDescent="0.25">
      <c r="A19" s="8" t="s">
        <v>208</v>
      </c>
      <c r="B19" s="8">
        <v>15390.64</v>
      </c>
      <c r="C19" s="8">
        <v>14621.11</v>
      </c>
      <c r="F19" s="8" t="s">
        <v>206</v>
      </c>
      <c r="G19" s="8">
        <v>15390.64</v>
      </c>
      <c r="H19" s="8">
        <v>14621.11</v>
      </c>
    </row>
    <row r="20" spans="1:8" x14ac:dyDescent="0.25">
      <c r="A20" t="s">
        <v>144</v>
      </c>
      <c r="B20" s="8">
        <v>3600.18</v>
      </c>
      <c r="C20" s="8">
        <v>3447.63</v>
      </c>
      <c r="F20" s="8" t="s">
        <v>144</v>
      </c>
      <c r="G20" s="8">
        <v>3600.18</v>
      </c>
      <c r="H20" s="8">
        <v>3447.63</v>
      </c>
    </row>
    <row r="21" spans="1:8" x14ac:dyDescent="0.25">
      <c r="A21" t="s">
        <v>145</v>
      </c>
      <c r="B21" s="8">
        <v>63602</v>
      </c>
      <c r="C21" s="8">
        <v>60907</v>
      </c>
      <c r="F21" s="8" t="s">
        <v>145</v>
      </c>
      <c r="G21" s="8">
        <v>63602</v>
      </c>
      <c r="H21" s="8">
        <v>60907</v>
      </c>
    </row>
    <row r="22" spans="1:8" x14ac:dyDescent="0.25">
      <c r="A22" s="53" t="s">
        <v>171</v>
      </c>
      <c r="B22" s="53">
        <v>37068.050000000003</v>
      </c>
      <c r="C22" s="8">
        <v>35497.370000000003</v>
      </c>
      <c r="F22" s="8" t="s">
        <v>171</v>
      </c>
      <c r="G22" s="8">
        <v>37068.050000000003</v>
      </c>
      <c r="H22" s="8">
        <v>35497.370000000003</v>
      </c>
    </row>
    <row r="23" spans="1:8" x14ac:dyDescent="0.25">
      <c r="A23" t="s">
        <v>176</v>
      </c>
      <c r="B23" s="8">
        <v>246903.6</v>
      </c>
      <c r="C23" s="8">
        <v>236296.92</v>
      </c>
      <c r="F23" s="8" t="s">
        <v>176</v>
      </c>
      <c r="G23" s="8">
        <v>246903.6</v>
      </c>
      <c r="H23" s="8">
        <v>236296.92</v>
      </c>
    </row>
    <row r="24" spans="1:8" x14ac:dyDescent="0.25">
      <c r="A24" s="8" t="s">
        <v>238</v>
      </c>
      <c r="B24" s="8">
        <v>38500.080000000002</v>
      </c>
      <c r="C24" s="8">
        <v>36575.08</v>
      </c>
      <c r="F24" s="20" t="s">
        <v>238</v>
      </c>
      <c r="G24" s="6">
        <v>38500.080000000002</v>
      </c>
      <c r="H24" s="8">
        <v>36575.08</v>
      </c>
    </row>
    <row r="25" spans="1:8" x14ac:dyDescent="0.25">
      <c r="A25" t="s">
        <v>54</v>
      </c>
      <c r="B25" s="8">
        <v>235353.55</v>
      </c>
      <c r="C25" s="8">
        <v>225380.94</v>
      </c>
      <c r="F25" s="20" t="s">
        <v>54</v>
      </c>
      <c r="G25" s="6">
        <v>235353.55</v>
      </c>
      <c r="H25" s="8">
        <v>225380.94</v>
      </c>
    </row>
    <row r="26" spans="1:8" x14ac:dyDescent="0.25">
      <c r="A26" s="61" t="s">
        <v>150</v>
      </c>
      <c r="B26" s="8">
        <v>67850</v>
      </c>
      <c r="C26" s="8">
        <v>64975</v>
      </c>
      <c r="F26" s="8" t="s">
        <v>150</v>
      </c>
      <c r="G26" s="8">
        <v>67850</v>
      </c>
      <c r="H26" s="53">
        <v>64975</v>
      </c>
    </row>
    <row r="27" spans="1:8" x14ac:dyDescent="0.25">
      <c r="A27" s="53" t="s">
        <v>40</v>
      </c>
      <c r="B27" s="8">
        <v>13688</v>
      </c>
      <c r="C27" s="8">
        <v>13108</v>
      </c>
      <c r="F27" s="8" t="s">
        <v>40</v>
      </c>
      <c r="G27" s="8">
        <v>13688</v>
      </c>
      <c r="H27" s="8">
        <v>13108</v>
      </c>
    </row>
    <row r="28" spans="1:8" x14ac:dyDescent="0.25">
      <c r="A28" s="8" t="s">
        <v>205</v>
      </c>
      <c r="B28" s="8">
        <v>81000</v>
      </c>
      <c r="C28" s="8">
        <v>76950</v>
      </c>
      <c r="F28" s="8" t="s">
        <v>205</v>
      </c>
      <c r="G28" s="8">
        <v>81000</v>
      </c>
      <c r="H28" s="8">
        <v>76950</v>
      </c>
    </row>
    <row r="29" spans="1:8" x14ac:dyDescent="0.25">
      <c r="A29" s="8" t="s">
        <v>185</v>
      </c>
      <c r="B29" s="8">
        <v>63550</v>
      </c>
      <c r="C29" s="8">
        <v>60372.5</v>
      </c>
      <c r="F29" s="8" t="s">
        <v>185</v>
      </c>
      <c r="G29" s="8">
        <v>63550</v>
      </c>
      <c r="H29" s="8">
        <v>60372.5</v>
      </c>
    </row>
    <row r="30" spans="1:8" x14ac:dyDescent="0.25">
      <c r="A30" s="8" t="s">
        <v>152</v>
      </c>
      <c r="B30" s="8">
        <v>56621.120000000003</v>
      </c>
      <c r="C30" s="8">
        <v>51630.78</v>
      </c>
      <c r="F30" s="8" t="s">
        <v>152</v>
      </c>
      <c r="G30" s="8">
        <v>56621.120000000003</v>
      </c>
      <c r="H30" s="8">
        <v>51630.78</v>
      </c>
    </row>
    <row r="31" spans="1:8" x14ac:dyDescent="0.25">
      <c r="A31" s="59" t="s">
        <v>153</v>
      </c>
      <c r="B31" s="8">
        <v>52373</v>
      </c>
      <c r="C31" s="8">
        <v>49754.35</v>
      </c>
      <c r="F31" s="8" t="s">
        <v>153</v>
      </c>
      <c r="G31" s="8">
        <v>52373</v>
      </c>
      <c r="H31" s="8">
        <v>49754.35</v>
      </c>
    </row>
    <row r="32" spans="1:8" x14ac:dyDescent="0.25">
      <c r="A32" t="s">
        <v>171</v>
      </c>
      <c r="B32" s="8">
        <v>26885.41</v>
      </c>
      <c r="C32" s="8">
        <v>25746.2</v>
      </c>
      <c r="F32" s="8" t="s">
        <v>171</v>
      </c>
      <c r="G32" s="8">
        <v>26885.41</v>
      </c>
      <c r="H32" s="8">
        <v>25746.2</v>
      </c>
    </row>
    <row r="33" spans="1:8" x14ac:dyDescent="0.25">
      <c r="A33" s="8" t="s">
        <v>140</v>
      </c>
      <c r="B33" s="8">
        <v>730514.4</v>
      </c>
      <c r="C33" s="8">
        <v>699560.4</v>
      </c>
      <c r="F33" s="8" t="s">
        <v>140</v>
      </c>
      <c r="G33" s="8">
        <v>730514.4</v>
      </c>
      <c r="H33" s="8">
        <v>699560.4</v>
      </c>
    </row>
    <row r="34" spans="1:8" x14ac:dyDescent="0.25">
      <c r="A34" s="8" t="s">
        <v>189</v>
      </c>
      <c r="B34" s="8">
        <v>105494.49</v>
      </c>
      <c r="C34" s="8">
        <v>100941.32</v>
      </c>
      <c r="F34" s="8" t="s">
        <v>189</v>
      </c>
      <c r="G34" s="8">
        <v>105494.49</v>
      </c>
      <c r="H34" s="8">
        <v>100941.32</v>
      </c>
    </row>
    <row r="35" spans="1:8" x14ac:dyDescent="0.25">
      <c r="A35" s="19" t="s">
        <v>23</v>
      </c>
      <c r="B35" s="20">
        <f>SUM(B3:B34)</f>
        <v>3632472.0900000003</v>
      </c>
      <c r="C35" s="20">
        <f>SUM(C3:C34)</f>
        <v>3475642.9799999995</v>
      </c>
      <c r="D35" s="61"/>
      <c r="E35" s="61"/>
      <c r="G35" s="8">
        <f>SUM(G3:G34)</f>
        <v>3632472.0900000003</v>
      </c>
      <c r="H35" s="8">
        <f>SUM(H3:H34)</f>
        <v>3475642.9799999995</v>
      </c>
    </row>
    <row r="37" spans="1:8" x14ac:dyDescent="0.25">
      <c r="A37" s="24" t="s">
        <v>25</v>
      </c>
    </row>
    <row r="38" spans="1:8" x14ac:dyDescent="0.25">
      <c r="A38" s="8" t="s">
        <v>65</v>
      </c>
      <c r="B38" s="8">
        <v>4500</v>
      </c>
      <c r="C38" s="8">
        <v>4050</v>
      </c>
      <c r="F38" s="8" t="s">
        <v>65</v>
      </c>
      <c r="G38" s="8">
        <v>4500</v>
      </c>
      <c r="H38" s="8">
        <v>4050</v>
      </c>
    </row>
    <row r="39" spans="1:8" x14ac:dyDescent="0.25">
      <c r="A39" s="8" t="s">
        <v>116</v>
      </c>
      <c r="B39" s="8">
        <v>35400</v>
      </c>
      <c r="C39" s="8">
        <v>27000</v>
      </c>
      <c r="F39" s="8" t="s">
        <v>116</v>
      </c>
      <c r="G39" s="8">
        <v>35400</v>
      </c>
      <c r="H39" s="8">
        <v>27000</v>
      </c>
    </row>
    <row r="40" spans="1:8" x14ac:dyDescent="0.25">
      <c r="A40" s="8" t="s">
        <v>49</v>
      </c>
      <c r="B40" s="8">
        <v>4500</v>
      </c>
      <c r="C40" s="8">
        <v>4050</v>
      </c>
      <c r="F40" s="8" t="s">
        <v>49</v>
      </c>
      <c r="G40" s="8">
        <v>4500</v>
      </c>
      <c r="H40" s="8">
        <v>4050</v>
      </c>
    </row>
    <row r="41" spans="1:8" x14ac:dyDescent="0.25">
      <c r="A41" s="8" t="s">
        <v>51</v>
      </c>
      <c r="B41" s="61">
        <v>4500</v>
      </c>
      <c r="C41" s="8">
        <v>4050</v>
      </c>
      <c r="F41" s="8" t="s">
        <v>51</v>
      </c>
      <c r="G41" s="8">
        <v>4500</v>
      </c>
      <c r="H41" s="8">
        <v>4050</v>
      </c>
    </row>
    <row r="42" spans="1:8" x14ac:dyDescent="0.25">
      <c r="A42" s="8" t="s">
        <v>107</v>
      </c>
      <c r="B42" s="8">
        <v>10000</v>
      </c>
      <c r="C42" s="8">
        <v>9000</v>
      </c>
      <c r="F42" s="8" t="s">
        <v>107</v>
      </c>
      <c r="G42" s="8">
        <v>10000</v>
      </c>
      <c r="H42" s="8">
        <v>9000</v>
      </c>
    </row>
    <row r="43" spans="1:8" x14ac:dyDescent="0.25">
      <c r="A43" s="8" t="s">
        <v>52</v>
      </c>
      <c r="B43" s="8">
        <v>2250</v>
      </c>
      <c r="C43" s="8">
        <v>2025</v>
      </c>
      <c r="F43" s="8" t="s">
        <v>52</v>
      </c>
      <c r="G43" s="8">
        <v>2250</v>
      </c>
      <c r="H43" s="8">
        <v>2025</v>
      </c>
    </row>
    <row r="44" spans="1:8" x14ac:dyDescent="0.25">
      <c r="A44" s="8" t="s">
        <v>135</v>
      </c>
      <c r="B44" s="8">
        <v>50000</v>
      </c>
      <c r="C44" s="8">
        <v>45000</v>
      </c>
      <c r="F44" s="8" t="s">
        <v>135</v>
      </c>
      <c r="G44" s="8">
        <v>50000</v>
      </c>
      <c r="H44" s="8">
        <v>45000</v>
      </c>
    </row>
    <row r="45" spans="1:8" x14ac:dyDescent="0.25">
      <c r="A45" s="8" t="s">
        <v>213</v>
      </c>
      <c r="B45" s="8">
        <v>5000</v>
      </c>
      <c r="C45" s="8">
        <v>4050</v>
      </c>
      <c r="F45" s="8" t="s">
        <v>209</v>
      </c>
      <c r="G45" s="8">
        <v>5000</v>
      </c>
      <c r="H45" s="8">
        <v>4500</v>
      </c>
    </row>
    <row r="46" spans="1:8" x14ac:dyDescent="0.25">
      <c r="A46" t="s">
        <v>136</v>
      </c>
      <c r="B46" s="8">
        <v>10000</v>
      </c>
      <c r="C46" s="8">
        <v>9000</v>
      </c>
      <c r="F46" s="8" t="s">
        <v>136</v>
      </c>
      <c r="G46" s="8">
        <v>10000</v>
      </c>
      <c r="H46" s="8">
        <v>9000</v>
      </c>
    </row>
    <row r="47" spans="1:8" x14ac:dyDescent="0.25">
      <c r="A47" t="s">
        <v>65</v>
      </c>
      <c r="B47" s="8">
        <v>4500</v>
      </c>
      <c r="C47" s="8">
        <v>4050</v>
      </c>
      <c r="F47" s="8" t="s">
        <v>65</v>
      </c>
      <c r="G47" s="8">
        <v>4500</v>
      </c>
      <c r="H47" s="8">
        <v>4050</v>
      </c>
    </row>
    <row r="48" spans="1:8" x14ac:dyDescent="0.25">
      <c r="A48" s="8" t="s">
        <v>216</v>
      </c>
      <c r="B48" s="8">
        <v>4500</v>
      </c>
      <c r="C48" s="8">
        <v>4050</v>
      </c>
      <c r="F48" s="8" t="s">
        <v>137</v>
      </c>
      <c r="G48" s="8">
        <v>4500</v>
      </c>
      <c r="H48" s="8">
        <v>4050</v>
      </c>
    </row>
    <row r="49" spans="1:8" x14ac:dyDescent="0.25">
      <c r="A49" s="8" t="s">
        <v>138</v>
      </c>
      <c r="B49" s="8">
        <v>47200</v>
      </c>
      <c r="C49" s="8">
        <v>36000</v>
      </c>
      <c r="F49" s="8" t="s">
        <v>138</v>
      </c>
      <c r="G49" s="8">
        <v>47200</v>
      </c>
      <c r="H49" s="8">
        <v>36000</v>
      </c>
    </row>
    <row r="50" spans="1:8" x14ac:dyDescent="0.25">
      <c r="A50" s="8" t="s">
        <v>142</v>
      </c>
      <c r="B50" s="8">
        <v>29500</v>
      </c>
      <c r="C50" s="8">
        <v>22500</v>
      </c>
      <c r="F50" s="8" t="s">
        <v>142</v>
      </c>
      <c r="G50" s="8">
        <v>29500</v>
      </c>
      <c r="H50" s="8">
        <v>22500</v>
      </c>
    </row>
    <row r="51" spans="1:8" x14ac:dyDescent="0.25">
      <c r="A51" s="8" t="s">
        <v>143</v>
      </c>
      <c r="B51" s="8">
        <v>47200</v>
      </c>
      <c r="C51" s="8">
        <v>36000</v>
      </c>
      <c r="F51" s="8" t="s">
        <v>143</v>
      </c>
      <c r="G51" s="8">
        <v>47200</v>
      </c>
      <c r="H51" s="8">
        <v>36000</v>
      </c>
    </row>
    <row r="52" spans="1:8" x14ac:dyDescent="0.25">
      <c r="A52" s="8" t="s">
        <v>151</v>
      </c>
      <c r="B52" s="8">
        <v>4500</v>
      </c>
      <c r="C52" s="8">
        <v>4050</v>
      </c>
      <c r="F52" s="8" t="s">
        <v>151</v>
      </c>
      <c r="G52" s="8">
        <v>4500</v>
      </c>
      <c r="H52" s="8">
        <v>4050</v>
      </c>
    </row>
    <row r="53" spans="1:8" x14ac:dyDescent="0.25">
      <c r="A53" s="8" t="s">
        <v>151</v>
      </c>
      <c r="B53" s="8">
        <v>2250</v>
      </c>
      <c r="C53" s="8">
        <v>2025</v>
      </c>
      <c r="F53" s="6" t="s">
        <v>151</v>
      </c>
      <c r="G53" s="6">
        <v>2250</v>
      </c>
      <c r="H53" s="8">
        <v>2025</v>
      </c>
    </row>
    <row r="54" spans="1:8" x14ac:dyDescent="0.25">
      <c r="A54" s="8" t="s">
        <v>194</v>
      </c>
      <c r="B54" s="8">
        <v>29500</v>
      </c>
      <c r="C54" s="8">
        <v>22500</v>
      </c>
      <c r="F54" s="8" t="s">
        <v>194</v>
      </c>
      <c r="G54" s="8">
        <v>29500</v>
      </c>
      <c r="H54" s="8">
        <v>22500</v>
      </c>
    </row>
    <row r="55" spans="1:8" x14ac:dyDescent="0.25">
      <c r="A55" t="s">
        <v>199</v>
      </c>
      <c r="B55" s="8">
        <v>75520</v>
      </c>
      <c r="C55" s="8">
        <v>57600</v>
      </c>
      <c r="F55" s="8" t="s">
        <v>199</v>
      </c>
      <c r="G55" s="8">
        <v>75520</v>
      </c>
      <c r="H55" s="8">
        <v>57600</v>
      </c>
    </row>
    <row r="56" spans="1:8" x14ac:dyDescent="0.25">
      <c r="A56" s="24" t="s">
        <v>23</v>
      </c>
      <c r="B56" s="20">
        <f>SUM(B38:B55)</f>
        <v>370820</v>
      </c>
      <c r="C56" s="20">
        <f>SUM(C38:C55)</f>
        <v>297000</v>
      </c>
      <c r="D56" s="61"/>
      <c r="E56" s="61"/>
      <c r="G56" s="8">
        <f>SUM(G38:G55)</f>
        <v>370820</v>
      </c>
      <c r="H56" s="8">
        <f>SUM(H38:H55)</f>
        <v>297450</v>
      </c>
    </row>
    <row r="57" spans="1:8" x14ac:dyDescent="0.25">
      <c r="A57" s="54"/>
      <c r="B57" s="53"/>
      <c r="C57" s="53"/>
      <c r="D57" s="53"/>
      <c r="E57" s="53"/>
    </row>
    <row r="58" spans="1:8" x14ac:dyDescent="0.25">
      <c r="A58" s="54"/>
      <c r="B58" s="53"/>
      <c r="C58" s="53"/>
      <c r="D58" s="53"/>
      <c r="E58" s="53"/>
    </row>
    <row r="59" spans="1:8" x14ac:dyDescent="0.25">
      <c r="A59" s="24" t="s">
        <v>29</v>
      </c>
    </row>
    <row r="60" spans="1:8" x14ac:dyDescent="0.25">
      <c r="A60" s="55"/>
    </row>
    <row r="61" spans="1:8" x14ac:dyDescent="0.25">
      <c r="A61" s="19" t="s">
        <v>23</v>
      </c>
      <c r="B61" s="38">
        <f>SUM(B57:B60)</f>
        <v>0</v>
      </c>
      <c r="C61" s="38">
        <f>SUM(C57:C60)</f>
        <v>0</v>
      </c>
      <c r="D61" s="38"/>
      <c r="E61" s="38"/>
    </row>
    <row r="62" spans="1:8" x14ac:dyDescent="0.25">
      <c r="A62" s="7"/>
      <c r="B62" s="6">
        <f>+B61-B59</f>
        <v>0</v>
      </c>
      <c r="C62" s="60">
        <f>+C61-C59</f>
        <v>0</v>
      </c>
      <c r="D62" s="53"/>
      <c r="E62" s="53"/>
    </row>
    <row r="63" spans="1:8" x14ac:dyDescent="0.25">
      <c r="A63" s="24" t="s">
        <v>26</v>
      </c>
      <c r="B63" s="6"/>
      <c r="C63" s="60"/>
      <c r="D63" s="53"/>
      <c r="E63" s="53"/>
    </row>
    <row r="64" spans="1:8" ht="15.75" thickBot="1" x14ac:dyDescent="0.3">
      <c r="A64" s="52"/>
    </row>
    <row r="65" spans="1:17" ht="15.75" thickBot="1" x14ac:dyDescent="0.3">
      <c r="A65" s="56" t="s">
        <v>23</v>
      </c>
      <c r="B65" s="58">
        <f>SUM(B64:B64)</f>
        <v>0</v>
      </c>
      <c r="C65" s="58">
        <f>SUM(C64:C64)</f>
        <v>0</v>
      </c>
      <c r="D65" s="61"/>
      <c r="E65" s="61"/>
    </row>
    <row r="66" spans="1:17" x14ac:dyDescent="0.25">
      <c r="A66" s="7"/>
      <c r="B66" s="57"/>
      <c r="C66" s="57"/>
      <c r="D66" s="53"/>
      <c r="E66" s="53"/>
    </row>
    <row r="67" spans="1:17" x14ac:dyDescent="0.25">
      <c r="A67" s="7"/>
      <c r="B67" s="6"/>
      <c r="C67" s="6"/>
      <c r="D67" s="53"/>
      <c r="E67" s="53"/>
    </row>
    <row r="68" spans="1:17" x14ac:dyDescent="0.25">
      <c r="A68" s="24" t="s">
        <v>27</v>
      </c>
      <c r="B68" s="6"/>
      <c r="C68" s="60"/>
      <c r="D68" s="53"/>
      <c r="E68" s="53"/>
    </row>
    <row r="69" spans="1:17" x14ac:dyDescent="0.25">
      <c r="A69" s="54" t="s">
        <v>233</v>
      </c>
      <c r="B69" s="53">
        <v>75000</v>
      </c>
      <c r="C69" s="53">
        <v>57203.39</v>
      </c>
      <c r="D69" s="53"/>
      <c r="E69" s="53"/>
    </row>
    <row r="70" spans="1:17" x14ac:dyDescent="0.25">
      <c r="A70" s="8" t="s">
        <v>233</v>
      </c>
      <c r="B70" s="8">
        <v>75000</v>
      </c>
      <c r="C70" s="8">
        <v>57203.39</v>
      </c>
      <c r="F70" s="8" t="s">
        <v>227</v>
      </c>
      <c r="G70" s="8">
        <v>75000</v>
      </c>
      <c r="H70" s="8">
        <v>57203.39</v>
      </c>
    </row>
    <row r="71" spans="1:17" x14ac:dyDescent="0.25">
      <c r="A71" s="8" t="s">
        <v>229</v>
      </c>
      <c r="B71" s="8">
        <v>806948.59</v>
      </c>
      <c r="C71" s="8">
        <v>3386323.49</v>
      </c>
    </row>
    <row r="72" spans="1:17" x14ac:dyDescent="0.25">
      <c r="A72" s="8" t="s">
        <v>229</v>
      </c>
      <c r="B72" s="8">
        <v>3105158.36</v>
      </c>
      <c r="C72" s="8">
        <v>13030657.51</v>
      </c>
      <c r="F72" s="8" t="s">
        <v>229</v>
      </c>
      <c r="G72" s="41">
        <v>13371030.630000001</v>
      </c>
      <c r="H72" s="41">
        <v>13030657.51</v>
      </c>
    </row>
    <row r="73" spans="1:17" x14ac:dyDescent="0.25">
      <c r="A73" s="19" t="s">
        <v>37</v>
      </c>
      <c r="B73" s="38">
        <f>SUM(B69:B72)</f>
        <v>4062106.9499999997</v>
      </c>
      <c r="C73" s="38">
        <f>SUM(C69:C72)</f>
        <v>16531387.779999999</v>
      </c>
      <c r="D73" s="38"/>
      <c r="E73" s="38"/>
      <c r="G73" s="8">
        <f>SUM(G70:G72)</f>
        <v>13446030.630000001</v>
      </c>
      <c r="H73" s="8">
        <f>SUM(H70:H72)</f>
        <v>13087860.9</v>
      </c>
    </row>
    <row r="74" spans="1:17" x14ac:dyDescent="0.25">
      <c r="A74" s="19" t="s">
        <v>258</v>
      </c>
      <c r="B74" s="69">
        <v>2899480.71</v>
      </c>
      <c r="C74" s="38"/>
      <c r="D74" s="38"/>
      <c r="E74" s="38"/>
    </row>
    <row r="75" spans="1:17" ht="15.75" thickBot="1" x14ac:dyDescent="0.3">
      <c r="A75" s="7" t="s">
        <v>259</v>
      </c>
      <c r="B75" s="8">
        <v>10265872.27</v>
      </c>
      <c r="D75" s="8">
        <f>+B35+B72+B71</f>
        <v>7544579.04</v>
      </c>
      <c r="E75" s="8">
        <f>+C35+C72+C71</f>
        <v>19892623.979999997</v>
      </c>
    </row>
    <row r="76" spans="1:17" ht="15.75" thickBot="1" x14ac:dyDescent="0.3">
      <c r="A76" s="70"/>
      <c r="B76" s="72">
        <f>+B74+B75</f>
        <v>13165352.98</v>
      </c>
      <c r="D76" s="8">
        <f>+B56+B70+B69</f>
        <v>520820</v>
      </c>
      <c r="E76" s="8">
        <f>+C56+C70+C69</f>
        <v>411406.78</v>
      </c>
    </row>
    <row r="77" spans="1:17" x14ac:dyDescent="0.25">
      <c r="A77" s="19" t="s">
        <v>36</v>
      </c>
      <c r="B77" s="71">
        <f>+B35+B56+B73</f>
        <v>8065399.04</v>
      </c>
      <c r="C77" s="20">
        <f>+C35+C56+C73</f>
        <v>20304030.759999998</v>
      </c>
      <c r="D77" s="61"/>
      <c r="E77" s="61"/>
    </row>
    <row r="78" spans="1:17" x14ac:dyDescent="0.25">
      <c r="A78" s="27"/>
      <c r="B78" s="28"/>
      <c r="C78" s="28"/>
      <c r="D78" s="66"/>
      <c r="E78" s="66"/>
    </row>
    <row r="79" spans="1:17" s="5" customFormat="1" x14ac:dyDescent="0.25">
      <c r="A79" s="39"/>
      <c r="B79" s="40">
        <f>+B35+B56+B73</f>
        <v>8065399.04</v>
      </c>
      <c r="C79" s="40">
        <f>+C35+C56+C73</f>
        <v>20304030.759999998</v>
      </c>
      <c r="D79" s="67"/>
      <c r="E79" s="67"/>
      <c r="L79" s="41"/>
      <c r="M79" s="41"/>
      <c r="N79" s="41"/>
      <c r="O79" s="41"/>
      <c r="P79" s="41"/>
      <c r="Q79" s="41"/>
    </row>
    <row r="80" spans="1:17" s="5" customFormat="1" x14ac:dyDescent="0.25">
      <c r="A80" s="39"/>
      <c r="B80" s="40"/>
      <c r="C80" s="40"/>
      <c r="D80" s="67"/>
      <c r="E80" s="67"/>
      <c r="I80" s="8"/>
      <c r="J80" s="41">
        <f>SUM(J2:J79)</f>
        <v>0</v>
      </c>
      <c r="K80" s="41">
        <f>SUM(K2:K79)</f>
        <v>0</v>
      </c>
      <c r="L80" s="41"/>
      <c r="M80" s="41"/>
      <c r="N80" s="41"/>
      <c r="O80" s="41"/>
      <c r="P80" s="41"/>
      <c r="Q80" s="41"/>
    </row>
    <row r="81" spans="1:11" x14ac:dyDescent="0.25">
      <c r="A81" s="24" t="s">
        <v>28</v>
      </c>
      <c r="B81" s="6"/>
      <c r="C81" s="6"/>
      <c r="D81" s="53"/>
      <c r="E81" s="53"/>
    </row>
    <row r="82" spans="1:11" x14ac:dyDescent="0.25">
      <c r="A82" s="24"/>
      <c r="B82" s="6"/>
      <c r="C82" s="6"/>
      <c r="D82" s="53"/>
      <c r="E82" s="53"/>
      <c r="J82" s="8">
        <v>40029278.400000006</v>
      </c>
      <c r="K82" s="8">
        <v>39379098.960000001</v>
      </c>
    </row>
    <row r="83" spans="1:11" x14ac:dyDescent="0.25">
      <c r="A83" s="25" t="s">
        <v>23</v>
      </c>
      <c r="B83" s="6"/>
      <c r="C83" s="6"/>
      <c r="D83" s="53"/>
      <c r="E83" s="53"/>
    </row>
    <row r="84" spans="1:11" x14ac:dyDescent="0.25">
      <c r="A84" s="24" t="s">
        <v>29</v>
      </c>
      <c r="B84" s="6"/>
      <c r="C84" s="6"/>
      <c r="D84" s="53"/>
      <c r="E84" s="53"/>
    </row>
    <row r="85" spans="1:11" x14ac:dyDescent="0.25">
      <c r="A85" s="25"/>
      <c r="B85" s="6"/>
      <c r="C85" s="6"/>
      <c r="D85" s="53"/>
      <c r="E85" s="53"/>
    </row>
    <row r="86" spans="1:11" x14ac:dyDescent="0.25">
      <c r="A86" s="25" t="s">
        <v>23</v>
      </c>
      <c r="B86" s="6">
        <v>0</v>
      </c>
      <c r="C86" s="6">
        <v>0</v>
      </c>
      <c r="D86" s="53"/>
      <c r="E86" s="53"/>
    </row>
    <row r="87" spans="1:11" x14ac:dyDescent="0.25">
      <c r="A87" s="7"/>
      <c r="B87" s="6"/>
      <c r="C87" s="6"/>
      <c r="D87" s="53"/>
      <c r="E87" s="53"/>
    </row>
    <row r="88" spans="1:11" x14ac:dyDescent="0.25">
      <c r="A88" s="7"/>
      <c r="B88" s="6"/>
      <c r="C88" s="6"/>
      <c r="D88" s="53"/>
      <c r="E88" s="53"/>
    </row>
    <row r="89" spans="1:11" x14ac:dyDescent="0.25">
      <c r="A89" s="24" t="s">
        <v>30</v>
      </c>
      <c r="B89" s="6"/>
      <c r="C89" s="6"/>
      <c r="D89" s="53"/>
      <c r="E89" s="53"/>
    </row>
    <row r="90" spans="1:11" x14ac:dyDescent="0.25">
      <c r="A90" s="8" t="s">
        <v>39</v>
      </c>
      <c r="B90" s="8">
        <v>4077930.54</v>
      </c>
      <c r="C90" s="8">
        <v>4077930.54</v>
      </c>
      <c r="F90" s="8" t="s">
        <v>39</v>
      </c>
      <c r="G90" s="8">
        <v>4077930.54</v>
      </c>
      <c r="H90" s="8">
        <v>4077930.54</v>
      </c>
    </row>
    <row r="91" spans="1:11" x14ac:dyDescent="0.25">
      <c r="A91" s="8" t="s">
        <v>58</v>
      </c>
      <c r="B91" s="8">
        <v>50000</v>
      </c>
      <c r="C91" s="8">
        <v>50000</v>
      </c>
      <c r="F91" s="8" t="s">
        <v>58</v>
      </c>
      <c r="G91" s="8">
        <v>50000</v>
      </c>
      <c r="H91" s="8">
        <v>50000</v>
      </c>
    </row>
    <row r="92" spans="1:11" x14ac:dyDescent="0.25">
      <c r="A92" s="8" t="s">
        <v>68</v>
      </c>
      <c r="B92" s="8">
        <v>31500</v>
      </c>
      <c r="C92" s="8">
        <v>31500</v>
      </c>
      <c r="F92" s="8" t="s">
        <v>134</v>
      </c>
      <c r="G92" s="8">
        <v>31500</v>
      </c>
      <c r="H92" s="8">
        <v>31500</v>
      </c>
    </row>
    <row r="93" spans="1:11" x14ac:dyDescent="0.25">
      <c r="A93" s="8" t="s">
        <v>42</v>
      </c>
      <c r="B93" s="8">
        <v>439156.97</v>
      </c>
      <c r="C93" s="8">
        <v>439156.97</v>
      </c>
      <c r="F93" s="8" t="s">
        <v>42</v>
      </c>
      <c r="G93" s="8">
        <v>439156.97</v>
      </c>
      <c r="H93" s="8">
        <v>439156.97</v>
      </c>
    </row>
    <row r="94" spans="1:11" x14ac:dyDescent="0.25">
      <c r="A94" s="8" t="s">
        <v>44</v>
      </c>
      <c r="B94" s="8">
        <v>211770.47</v>
      </c>
      <c r="C94" s="8">
        <v>211770.47</v>
      </c>
      <c r="F94" s="8" t="s">
        <v>44</v>
      </c>
      <c r="G94" s="8">
        <v>211770.47</v>
      </c>
      <c r="H94" s="8">
        <v>211770.47</v>
      </c>
      <c r="I94" s="38"/>
    </row>
    <row r="95" spans="1:11" x14ac:dyDescent="0.25">
      <c r="A95" s="8" t="s">
        <v>47</v>
      </c>
      <c r="B95" s="8">
        <v>7400</v>
      </c>
      <c r="C95" s="8">
        <v>7400</v>
      </c>
      <c r="F95" s="8" t="s">
        <v>47</v>
      </c>
      <c r="G95" s="8">
        <v>7400</v>
      </c>
      <c r="H95" s="8">
        <v>7400</v>
      </c>
      <c r="I95" s="45"/>
    </row>
    <row r="96" spans="1:11" x14ac:dyDescent="0.25">
      <c r="A96" s="8" t="s">
        <v>48</v>
      </c>
      <c r="B96" s="8">
        <v>426121.78</v>
      </c>
      <c r="C96" s="8">
        <v>426121.78</v>
      </c>
      <c r="F96" s="8" t="s">
        <v>48</v>
      </c>
      <c r="G96" s="8">
        <v>426121.78</v>
      </c>
      <c r="H96" s="8">
        <v>426121.78</v>
      </c>
    </row>
    <row r="97" spans="1:8" x14ac:dyDescent="0.25">
      <c r="A97" s="8" t="s">
        <v>50</v>
      </c>
      <c r="B97" s="8">
        <v>6901.95</v>
      </c>
      <c r="C97" s="8">
        <v>6901.95</v>
      </c>
      <c r="F97" s="8" t="s">
        <v>50</v>
      </c>
      <c r="G97" s="8">
        <v>6901.95</v>
      </c>
      <c r="H97" s="8">
        <v>6901.95</v>
      </c>
    </row>
    <row r="98" spans="1:8" x14ac:dyDescent="0.25">
      <c r="A98" s="8" t="s">
        <v>101</v>
      </c>
      <c r="B98" s="8">
        <v>61642</v>
      </c>
      <c r="C98" s="8">
        <v>61642</v>
      </c>
      <c r="F98" s="8" t="s">
        <v>101</v>
      </c>
      <c r="G98" s="8">
        <v>61642</v>
      </c>
      <c r="H98" s="8">
        <v>61642</v>
      </c>
    </row>
    <row r="99" spans="1:8" x14ac:dyDescent="0.25">
      <c r="A99" s="8" t="s">
        <v>35</v>
      </c>
      <c r="B99" s="8">
        <v>50091</v>
      </c>
      <c r="C99" s="8">
        <v>50091</v>
      </c>
      <c r="F99" s="8" t="s">
        <v>35</v>
      </c>
      <c r="G99" s="8">
        <v>50091</v>
      </c>
      <c r="H99" s="8">
        <v>50091</v>
      </c>
    </row>
    <row r="100" spans="1:8" x14ac:dyDescent="0.25">
      <c r="A100" s="8" t="s">
        <v>55</v>
      </c>
      <c r="B100" s="8">
        <v>130245.16</v>
      </c>
      <c r="C100" s="8">
        <v>130245.16</v>
      </c>
      <c r="F100" s="8" t="s">
        <v>55</v>
      </c>
      <c r="G100" s="8">
        <v>130245.16</v>
      </c>
      <c r="H100" s="8">
        <v>130245.16</v>
      </c>
    </row>
    <row r="101" spans="1:8" x14ac:dyDescent="0.25">
      <c r="A101" s="8" t="s">
        <v>84</v>
      </c>
      <c r="B101" s="8">
        <v>30000</v>
      </c>
      <c r="C101" s="8">
        <v>30000</v>
      </c>
      <c r="F101" s="8" t="s">
        <v>84</v>
      </c>
      <c r="G101" s="8">
        <v>30000</v>
      </c>
      <c r="H101" s="8">
        <v>30000</v>
      </c>
    </row>
    <row r="102" spans="1:8" x14ac:dyDescent="0.25">
      <c r="A102" s="53" t="s">
        <v>56</v>
      </c>
      <c r="B102" s="8">
        <v>2213644.2200000002</v>
      </c>
      <c r="C102" s="8">
        <v>2213644.2200000002</v>
      </c>
      <c r="F102" s="8" t="s">
        <v>56</v>
      </c>
      <c r="G102" s="8">
        <v>2213644.2200000002</v>
      </c>
      <c r="H102" s="8">
        <v>2213644.2200000002</v>
      </c>
    </row>
    <row r="103" spans="1:8" x14ac:dyDescent="0.25">
      <c r="A103" s="53" t="s">
        <v>39</v>
      </c>
      <c r="B103" s="8">
        <v>4814326.24</v>
      </c>
      <c r="C103" s="8">
        <v>4814326.24</v>
      </c>
      <c r="F103" s="8" t="s">
        <v>39</v>
      </c>
      <c r="G103" s="8">
        <v>4814326.24</v>
      </c>
      <c r="H103" s="8">
        <v>4814326.24</v>
      </c>
    </row>
    <row r="104" spans="1:8" x14ac:dyDescent="0.25">
      <c r="A104" s="8" t="s">
        <v>121</v>
      </c>
      <c r="B104" s="8">
        <v>620154.82999999996</v>
      </c>
      <c r="C104" s="8">
        <v>620154.82999999996</v>
      </c>
      <c r="F104" s="8" t="s">
        <v>121</v>
      </c>
      <c r="G104" s="8">
        <v>620154.82999999996</v>
      </c>
      <c r="H104" s="8">
        <v>620154.82999999996</v>
      </c>
    </row>
    <row r="105" spans="1:8" x14ac:dyDescent="0.25">
      <c r="A105" t="s">
        <v>146</v>
      </c>
      <c r="B105" s="8">
        <v>239539.58</v>
      </c>
      <c r="C105" s="8">
        <v>239539.58</v>
      </c>
      <c r="F105" s="20" t="s">
        <v>146</v>
      </c>
      <c r="G105" s="6">
        <v>239539.58</v>
      </c>
      <c r="H105" s="8">
        <v>239539.58</v>
      </c>
    </row>
    <row r="106" spans="1:8" x14ac:dyDescent="0.25">
      <c r="A106" s="8" t="s">
        <v>147</v>
      </c>
      <c r="B106" s="8">
        <v>23970.83</v>
      </c>
      <c r="C106" s="8">
        <v>23970.83</v>
      </c>
      <c r="F106" s="20" t="s">
        <v>147</v>
      </c>
      <c r="G106" s="6">
        <v>23970.83</v>
      </c>
      <c r="H106" s="8">
        <v>23970.83</v>
      </c>
    </row>
    <row r="107" spans="1:8" x14ac:dyDescent="0.25">
      <c r="A107" s="8" t="s">
        <v>148</v>
      </c>
      <c r="B107" s="8">
        <v>4865468.78</v>
      </c>
      <c r="C107" s="8">
        <v>4806358.18</v>
      </c>
      <c r="F107" s="6" t="s">
        <v>148</v>
      </c>
      <c r="G107" s="6">
        <v>4865468.78</v>
      </c>
      <c r="H107" s="8">
        <v>4806358.18</v>
      </c>
    </row>
    <row r="108" spans="1:8" x14ac:dyDescent="0.25">
      <c r="A108" s="8" t="s">
        <v>149</v>
      </c>
      <c r="B108" s="8">
        <v>19072.63</v>
      </c>
      <c r="C108" s="8">
        <v>19072.63</v>
      </c>
      <c r="F108" s="8" t="s">
        <v>149</v>
      </c>
      <c r="G108" s="6">
        <v>19072.63</v>
      </c>
      <c r="H108" s="8">
        <v>19072.63</v>
      </c>
    </row>
    <row r="109" spans="1:8" x14ac:dyDescent="0.25">
      <c r="A109" s="8" t="s">
        <v>134</v>
      </c>
      <c r="B109" s="8">
        <v>32820</v>
      </c>
      <c r="C109" s="8">
        <v>32820</v>
      </c>
      <c r="F109" s="8" t="s">
        <v>134</v>
      </c>
      <c r="G109" s="8">
        <v>32820</v>
      </c>
      <c r="H109" s="8">
        <v>32820</v>
      </c>
    </row>
    <row r="110" spans="1:8" x14ac:dyDescent="0.25">
      <c r="A110" t="s">
        <v>134</v>
      </c>
      <c r="B110" s="8">
        <v>12480</v>
      </c>
      <c r="C110" s="8">
        <v>12480</v>
      </c>
      <c r="F110" s="8" t="s">
        <v>134</v>
      </c>
      <c r="G110" s="8">
        <v>12480</v>
      </c>
      <c r="H110" s="8">
        <v>12480</v>
      </c>
    </row>
    <row r="111" spans="1:8" x14ac:dyDescent="0.25">
      <c r="A111" s="53" t="s">
        <v>50</v>
      </c>
      <c r="B111" s="8">
        <v>12402.26</v>
      </c>
      <c r="C111" s="8">
        <v>12402.26</v>
      </c>
      <c r="F111" s="8" t="s">
        <v>50</v>
      </c>
      <c r="G111" s="8">
        <v>12402.26</v>
      </c>
      <c r="H111" s="8">
        <v>12402.26</v>
      </c>
    </row>
    <row r="112" spans="1:8" x14ac:dyDescent="0.25">
      <c r="A112" s="53" t="s">
        <v>39</v>
      </c>
      <c r="B112" s="8">
        <v>4110192.93</v>
      </c>
      <c r="C112" s="8">
        <v>4110192.93</v>
      </c>
      <c r="F112" s="8" t="s">
        <v>39</v>
      </c>
      <c r="G112" s="8">
        <v>4110192.93</v>
      </c>
      <c r="H112" s="8">
        <v>4110192.93</v>
      </c>
    </row>
    <row r="113" spans="1:8" x14ac:dyDescent="0.25">
      <c r="A113" s="8" t="s">
        <v>198</v>
      </c>
      <c r="B113" s="8">
        <v>52226.8</v>
      </c>
      <c r="C113" s="8">
        <v>52226.8</v>
      </c>
      <c r="F113" s="8" t="s">
        <v>197</v>
      </c>
      <c r="G113" s="8">
        <v>52226.8</v>
      </c>
      <c r="H113" s="8">
        <v>52226.8</v>
      </c>
    </row>
    <row r="114" spans="1:8" x14ac:dyDescent="0.25">
      <c r="A114" t="s">
        <v>50</v>
      </c>
      <c r="B114" s="8">
        <v>38646.71</v>
      </c>
      <c r="C114" s="8">
        <v>38646.71</v>
      </c>
      <c r="F114" s="8" t="s">
        <v>50</v>
      </c>
      <c r="G114" s="8">
        <v>38646.71</v>
      </c>
      <c r="H114" s="8">
        <v>38646.71</v>
      </c>
    </row>
    <row r="115" spans="1:8" x14ac:dyDescent="0.25">
      <c r="A115" s="8" t="s">
        <v>242</v>
      </c>
      <c r="B115" s="8">
        <v>70000</v>
      </c>
      <c r="C115" s="8">
        <v>70000</v>
      </c>
    </row>
    <row r="116" spans="1:8" x14ac:dyDescent="0.25">
      <c r="A116" s="24" t="s">
        <v>23</v>
      </c>
      <c r="B116" s="20">
        <f>SUM(B90:B115)</f>
        <v>22647705.680000003</v>
      </c>
      <c r="C116" s="20">
        <f>SUM(C90:C115)</f>
        <v>22588595.080000002</v>
      </c>
      <c r="D116" s="61"/>
      <c r="E116" s="61"/>
      <c r="G116" s="8">
        <f>SUM(G90:G113)</f>
        <v>22539058.970000003</v>
      </c>
      <c r="H116" s="8">
        <f>SUM(H90:H113)</f>
        <v>22479948.370000001</v>
      </c>
    </row>
    <row r="117" spans="1:8" x14ac:dyDescent="0.25">
      <c r="A117" s="53"/>
    </row>
    <row r="118" spans="1:8" x14ac:dyDescent="0.25">
      <c r="A118" s="8"/>
    </row>
    <row r="119" spans="1:8" ht="15.75" x14ac:dyDescent="0.25">
      <c r="A119" s="19" t="s">
        <v>22</v>
      </c>
      <c r="B119" s="26">
        <f>+B77+B76+B116</f>
        <v>43878457.700000003</v>
      </c>
      <c r="C119" s="26">
        <f>+C35+C56+C73+C116</f>
        <v>42892625.840000004</v>
      </c>
      <c r="D119" s="68"/>
      <c r="E119" s="68"/>
      <c r="G119" s="8">
        <f>+G35+G56+G73+G116</f>
        <v>39988381.690000005</v>
      </c>
      <c r="H119" s="8">
        <f>+H35+H56+H73+H116</f>
        <v>39340902.25</v>
      </c>
    </row>
    <row r="120" spans="1:8" x14ac:dyDescent="0.25">
      <c r="A120" s="7"/>
      <c r="B120" s="6"/>
      <c r="C120" s="6"/>
      <c r="D120" s="53"/>
      <c r="E120" s="53"/>
    </row>
    <row r="121" spans="1:8" ht="15.75" x14ac:dyDescent="0.25">
      <c r="A121" s="19" t="s">
        <v>31</v>
      </c>
      <c r="B121" s="26">
        <v>43878457.700000003</v>
      </c>
      <c r="C121" s="26">
        <v>42892625.840000004</v>
      </c>
      <c r="D121" s="68"/>
      <c r="E121" s="68"/>
      <c r="G121" s="8">
        <v>40027028.400000006</v>
      </c>
      <c r="H121" s="8">
        <v>39379548.960000001</v>
      </c>
    </row>
    <row r="122" spans="1:8" x14ac:dyDescent="0.25">
      <c r="A122" s="7"/>
      <c r="B122" s="6"/>
      <c r="C122" s="6"/>
      <c r="D122" s="53"/>
      <c r="E122" s="53"/>
    </row>
    <row r="123" spans="1:8" x14ac:dyDescent="0.25">
      <c r="A123" s="19" t="s">
        <v>32</v>
      </c>
      <c r="B123" s="20">
        <f>+B119-B121</f>
        <v>0</v>
      </c>
      <c r="C123" s="20">
        <f>+C119-C121</f>
        <v>0</v>
      </c>
      <c r="D123" s="61"/>
      <c r="E123" s="61"/>
    </row>
    <row r="124" spans="1:8" x14ac:dyDescent="0.25">
      <c r="A124" s="7"/>
      <c r="B124" s="6"/>
      <c r="C124" s="6"/>
      <c r="D124" s="53"/>
      <c r="E124" s="53"/>
    </row>
    <row r="125" spans="1:8" x14ac:dyDescent="0.25">
      <c r="A125" s="7"/>
      <c r="B125" s="6"/>
      <c r="C125" s="6"/>
      <c r="D125" s="53"/>
      <c r="E125" s="53"/>
    </row>
    <row r="126" spans="1:8" ht="15.75" x14ac:dyDescent="0.25">
      <c r="A126" s="37"/>
      <c r="B126" s="26"/>
      <c r="C126" s="26"/>
      <c r="D126" s="68"/>
      <c r="E126" s="68"/>
    </row>
    <row r="127" spans="1:8" x14ac:dyDescent="0.25">
      <c r="A127" s="7"/>
      <c r="B127" s="6"/>
      <c r="C127" s="6"/>
      <c r="D127" s="53"/>
      <c r="E127" s="53"/>
    </row>
    <row r="128" spans="1:8" x14ac:dyDescent="0.25">
      <c r="A128" s="7"/>
      <c r="B128" s="6"/>
      <c r="C128" s="6"/>
      <c r="D128" s="53"/>
      <c r="E128" s="53"/>
    </row>
    <row r="129" spans="1:5" x14ac:dyDescent="0.25">
      <c r="A129" s="7"/>
      <c r="B129" s="6"/>
      <c r="C129" s="6"/>
      <c r="D129" s="53"/>
      <c r="E129" s="5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PAGOS PROVEEDORES</vt:lpstr>
      <vt:lpstr>Hoja1</vt:lpstr>
      <vt:lpstr>'PAGOS PROVEEDORES'!Área_de_impresión</vt:lpstr>
      <vt:lpstr>'PAGOS PROVEEDORES'!Títulos_a_imprimir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Francisca A. García Abreu</cp:lastModifiedBy>
  <cp:lastPrinted>2025-10-03T18:13:14Z</cp:lastPrinted>
  <dcterms:created xsi:type="dcterms:W3CDTF">2021-12-06T11:44:16Z</dcterms:created>
  <dcterms:modified xsi:type="dcterms:W3CDTF">2025-10-03T18:40:20Z</dcterms:modified>
</cp:coreProperties>
</file>