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8-AGOSTO 2024\"/>
    </mc:Choice>
  </mc:AlternateContent>
  <bookViews>
    <workbookView xWindow="0" yWindow="0" windowWidth="15885" windowHeight="11445"/>
  </bookViews>
  <sheets>
    <sheet name="PAGOS PROVEEDORES" sheetId="1" r:id="rId1"/>
    <sheet name="Hoja1" sheetId="2" r:id="rId2"/>
  </sheets>
  <definedNames>
    <definedName name="_xlnm.Print_Area" localSheetId="0">'PAGOS PROVEEDORES'!$A$1:$J$121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2" l="1"/>
  <c r="B80" i="2"/>
  <c r="B139" i="2" l="1"/>
  <c r="C120" i="2" l="1"/>
  <c r="B120" i="2"/>
  <c r="C126" i="2"/>
  <c r="B126" i="2"/>
  <c r="C50" i="2"/>
  <c r="B50" i="2"/>
  <c r="C86" i="2" l="1"/>
  <c r="C130" i="2" s="1"/>
  <c r="B86" i="2"/>
  <c r="B130" i="2" s="1"/>
  <c r="C53" i="2" l="1"/>
  <c r="C139" i="2" s="1"/>
  <c r="B53" i="2"/>
  <c r="B92" i="2" l="1"/>
  <c r="C92" i="2"/>
  <c r="H102" i="1" l="1"/>
  <c r="F102" i="1"/>
  <c r="I102" i="1" l="1"/>
</calcChain>
</file>

<file path=xl/sharedStrings.xml><?xml version="1.0" encoding="utf-8"?>
<sst xmlns="http://schemas.openxmlformats.org/spreadsheetml/2006/main" count="497" uniqueCount="263">
  <si>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</si>
  <si>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</si>
  <si>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</si>
  <si>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</si>
  <si>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</si>
  <si>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</si>
  <si>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</si>
  <si>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</si>
  <si>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</si>
  <si>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</si>
  <si>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</si>
  <si>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</si>
  <si>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</si>
  <si>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</si>
  <si>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</si>
  <si>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</si>
  <si>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</si>
  <si>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</si>
  <si>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</si>
  <si>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</si>
  <si>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</si>
  <si>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</si>
  <si>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</si>
  <si>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HUMANO SEGUROS, S.A.</t>
  </si>
  <si>
    <t>EDESUR DOMINICANA, S.A.</t>
  </si>
  <si>
    <t>PROVEEDORES 5%</t>
  </si>
  <si>
    <t>PROVEEDORES 10%</t>
  </si>
  <si>
    <t>PROVEEDORES NO TIENEN RETENCION</t>
  </si>
  <si>
    <t>ACUERDO INTERNACIONAL</t>
  </si>
  <si>
    <t>SUPLENCIA</t>
  </si>
  <si>
    <t>SUB-TOTAL</t>
  </si>
  <si>
    <t>TOTAL</t>
  </si>
  <si>
    <t>COMPUOFFICE DOMINICANA, SRL.</t>
  </si>
  <si>
    <t>TROVASA HAND WASH, SRL.</t>
  </si>
  <si>
    <t>MAGNA MOTORS, S.A.</t>
  </si>
  <si>
    <t>CONSTRUCCION</t>
  </si>
  <si>
    <t>COMPLETADO</t>
  </si>
  <si>
    <t>CUENTAS POR PAGAR A PROVEEDORES AL 31 DE AGOSTO 2024</t>
  </si>
  <si>
    <t>WINTELECOM, S.A.</t>
  </si>
  <si>
    <t>COMPAÑÍA DOMINICANA DE TELEFONOS, S.A.</t>
  </si>
  <si>
    <t>ROSARIO Y PICHARDO, SRL.</t>
  </si>
  <si>
    <t>CONSORCIO DE TARJETAS DOMINICANA</t>
  </si>
  <si>
    <t>SDQ TRAINING CENTER, SRL.</t>
  </si>
  <si>
    <t>VIAMAR, S.A.</t>
  </si>
  <si>
    <t>GRUPO DIARIO LIBRE, S.A.</t>
  </si>
  <si>
    <t>DISTRIBUIDORA LAGARES, SRL.</t>
  </si>
  <si>
    <t>FIS SOLUCIONES, SRL.</t>
  </si>
  <si>
    <t>EDITORA LISTIN DIARIO, S.A.</t>
  </si>
  <si>
    <t>ACRILARTE, SRL.</t>
  </si>
  <si>
    <t>GTG INDUSTRIAL, SRL</t>
  </si>
  <si>
    <t>IMPRESOS TRES TINTAS, SRL.</t>
  </si>
  <si>
    <t>AMARAM ENTERPRISE, SRL.</t>
  </si>
  <si>
    <t>PADRON OFFICE SUPPLY, SRL.</t>
  </si>
  <si>
    <t>CARIBE TOURS, S.A.</t>
  </si>
  <si>
    <t xml:space="preserve">STEFANY MARIA PEÑA </t>
  </si>
  <si>
    <t>SUSANA ALT. BERNABE GONZALEZ.</t>
  </si>
  <si>
    <t>ANGELICA MARCELA LALONDRIZ</t>
  </si>
  <si>
    <t>ALDO RAFAEL MERCEDES MEDRANO</t>
  </si>
  <si>
    <t>SINERGIT, S.A.</t>
  </si>
  <si>
    <t>LOLA 5 MULTISERVICES, SRL.</t>
  </si>
  <si>
    <t>DISLA URIBE KONCEPTO, SRL.</t>
  </si>
  <si>
    <t>CONFECCIONES IRIS, SRL.</t>
  </si>
  <si>
    <t>EDENORTE DOMINICANA, S.A.</t>
  </si>
  <si>
    <t>JUAN BAUTISTA SANCHEZ</t>
  </si>
  <si>
    <t>DELA COMERCIAL, S.A.</t>
  </si>
  <si>
    <t>SUPRA SOLUTIONS, SRL.</t>
  </si>
  <si>
    <t>AURIBEL MERA TAVAREZ</t>
  </si>
  <si>
    <t>FERNANDA REYNOSO REYES</t>
  </si>
  <si>
    <t>EDITORA DEL CARIBE, C POR A.</t>
  </si>
  <si>
    <t>SERVICIO ALQUILER DE EQUIPO TECNOLOGICO</t>
  </si>
  <si>
    <t>B1500002431</t>
  </si>
  <si>
    <t>SERVICIO REPARACION DE IMPRESORA</t>
  </si>
  <si>
    <t>B1500001593</t>
  </si>
  <si>
    <t>SERVICIOS EMPRESARIALES CANAAN, SRL.</t>
  </si>
  <si>
    <t>ADQUISICION TICKETS DE COMBUSTIBLE.</t>
  </si>
  <si>
    <t>B1500001010</t>
  </si>
  <si>
    <t>ADQUISICION AGUA PURIFICADA PARA MAGISTRADOS.</t>
  </si>
  <si>
    <t>AGUA PLANETA AZUL, S.A.</t>
  </si>
  <si>
    <t>B1500184940 B1500185270 B1500185355 B1500185558 B1500184955</t>
  </si>
  <si>
    <t xml:space="preserve">03/07/2024 17/07/2024 24/07/2024 31/07/2024 </t>
  </si>
  <si>
    <t>SERVICIO SISTEMA MOTRIZ A.M.G.  EIRL.</t>
  </si>
  <si>
    <t>SERVICIO DE MANTENIMIENTO Y/0 REPARACION DE VEHICULOS</t>
  </si>
  <si>
    <t>B1500005118 B1500005119 B1500005121 B1500005122</t>
  </si>
  <si>
    <t>SOLUCIONES TECNOLOGICAS EMPRESARIALES, SRL.</t>
  </si>
  <si>
    <t>ALL OFFICE SOLUTIONS, TS, SRL.</t>
  </si>
  <si>
    <t>SERVICIO DE LAVADO DE VEHICULOS.</t>
  </si>
  <si>
    <t>B1500001370 B1500001392</t>
  </si>
  <si>
    <t>ADQUISICION DE ACCESSORIOS INFORMATICOS.</t>
  </si>
  <si>
    <t>E450000000209</t>
  </si>
  <si>
    <t>CONTRATACION DE SERVICIO DE CAPACITACION DE SOFTWARE ADOBE.</t>
  </si>
  <si>
    <t>B1500000269</t>
  </si>
  <si>
    <t>ADQUISICION DE CONSUMIBLE (TONER).</t>
  </si>
  <si>
    <t>B1500000277</t>
  </si>
  <si>
    <t>SERVICIO DE ENERGIA ELECTRICA</t>
  </si>
  <si>
    <t>B1500549028</t>
  </si>
  <si>
    <t>SERVICIO PRESTADO POR DOCENCIA.</t>
  </si>
  <si>
    <t>B1100000183</t>
  </si>
  <si>
    <t>HONORARIOS PROFESIONALES</t>
  </si>
  <si>
    <t>B1100000182</t>
  </si>
  <si>
    <t>B1100000184</t>
  </si>
  <si>
    <t>ASOCIACION DOMINICANA DE ADMINISTRADORES DE GESTION HUMANA (ADOARH).</t>
  </si>
  <si>
    <t xml:space="preserve">SERVICIO DE CAPACITACION </t>
  </si>
  <si>
    <t>B1500000128</t>
  </si>
  <si>
    <t>B1500433204 B1500439749 B1500444996</t>
  </si>
  <si>
    <t>MUEBLES Y EQUIPOS PARA OFICINA LEON GONZALEZ, SRL.</t>
  </si>
  <si>
    <t>ADQUISICION DE ACTIVOS FIJOS</t>
  </si>
  <si>
    <t>B1500001236</t>
  </si>
  <si>
    <t>CARMEN ENICIA CHEVALIER CARABALLO</t>
  </si>
  <si>
    <t>B1500000927</t>
  </si>
  <si>
    <t>JOSE AUGUSTO CABRERA JIMENEZ</t>
  </si>
  <si>
    <t>B1500000018</t>
  </si>
  <si>
    <t>RENOVACION SERVICIO POR SUSCRIPCION.</t>
  </si>
  <si>
    <t>B1500005696</t>
  </si>
  <si>
    <t>SERVICIO CAMBIO CRISTAL POR ROTURA PUERTA COMERCIAL.</t>
  </si>
  <si>
    <t>B1500000137</t>
  </si>
  <si>
    <t>PLANTA FISICA PINERA, SRL.</t>
  </si>
  <si>
    <t>E450000000259 E450000000260 E450000000291 E450000000324</t>
  </si>
  <si>
    <t>SERVICIO DE MANTENIMIENTO PREVENTIVO DE AIRES ACONDICIONADO.</t>
  </si>
  <si>
    <t>B1500000326</t>
  </si>
  <si>
    <t>CLIMA CONTROL Y CONSTRUCCION, SRL (CLIMCON)</t>
  </si>
  <si>
    <t>SERVICIO DE CONFECCION DE SHOPPING-BAGS.</t>
  </si>
  <si>
    <t>B1500001222</t>
  </si>
  <si>
    <t>SERVICIO POLIZA DE SEGUROS</t>
  </si>
  <si>
    <t>E450000001260 E450000001261</t>
  </si>
  <si>
    <t>SERVICIO DE INTERNET</t>
  </si>
  <si>
    <t>B1500013235</t>
  </si>
  <si>
    <t>SERVICIO TELEFONICO (FIJO)</t>
  </si>
  <si>
    <t>E450000049627</t>
  </si>
  <si>
    <t>SERVICIO TELEFONICO (FLOTAS)</t>
  </si>
  <si>
    <t>E450000049608</t>
  </si>
  <si>
    <t>SERVICIO TELEFONICO (TABLETS)</t>
  </si>
  <si>
    <t>E450000050337</t>
  </si>
  <si>
    <t>SERVICIO DE MANTENIMIENTO Y REPARACION DE VEHICULO.</t>
  </si>
  <si>
    <t>E45000000486 E45000000509 E45000000721 E45000000760</t>
  </si>
  <si>
    <t>24/06/2024 26/06/2024</t>
  </si>
  <si>
    <t>B1100000179</t>
  </si>
  <si>
    <t>B1100000172</t>
  </si>
  <si>
    <t>B1500000151 B1500000152</t>
  </si>
  <si>
    <t>ADQUISICION DE BOLETOS AEREOS.</t>
  </si>
  <si>
    <t>B1500001944</t>
  </si>
  <si>
    <t>SERVICIO PASO RAPIDO</t>
  </si>
  <si>
    <t>B1500008896</t>
  </si>
  <si>
    <t>E450000001312 E450000001482</t>
  </si>
  <si>
    <t>SERVICIO DE PUBLICIDAD</t>
  </si>
  <si>
    <t>B1500003097</t>
  </si>
  <si>
    <t>B1500001968</t>
  </si>
  <si>
    <t>E450000046979</t>
  </si>
  <si>
    <t>E450000046997</t>
  </si>
  <si>
    <t>COMPAÑÍA DOMINICANA DE TELEFONOS, S.A.  (FIJOS)</t>
  </si>
  <si>
    <t>COMPAÑÍA DOMINICANA DE TELEFONOS, S.A. (FLOTAS)</t>
  </si>
  <si>
    <t>COMPAÑÍA DOMINICANA DE TELEFONOS, S.A. (TABLETS)</t>
  </si>
  <si>
    <t>E450000047705</t>
  </si>
  <si>
    <t>SERVICIO DE MANTENIMIENTO PREVENTIVO MENSUAL Y REPARACION DE LA PLANTA ELECTRICA,</t>
  </si>
  <si>
    <t>B1500001244</t>
  </si>
  <si>
    <t>B1500009794</t>
  </si>
  <si>
    <t>SERVICIO CONFECCION PIEZA DE PODIUM EN ACRILICO.</t>
  </si>
  <si>
    <t>B1500000566</t>
  </si>
  <si>
    <t>SERVICIO DE MODIFICACION EN EL SISTEMA DE VISUALIZACION.</t>
  </si>
  <si>
    <t>7AM AGENCIA MULTIMEDIA, SRL.</t>
  </si>
  <si>
    <t>B1500000013</t>
  </si>
  <si>
    <t>B1500005024</t>
  </si>
  <si>
    <t>SERVICIO DE MANTENIMIENTO, REPARACION Y RECARGA DE EXTINTORES.</t>
  </si>
  <si>
    <t>B1500000187</t>
  </si>
  <si>
    <t>AS SERVICIOS CONTRA INCENDIO, SRL.</t>
  </si>
  <si>
    <t>E450000000185</t>
  </si>
  <si>
    <t>ADQUISICION DE AZUCAR Y LECHE Y VASOS DESECHABLES.</t>
  </si>
  <si>
    <t>B1500004257</t>
  </si>
  <si>
    <t>SERVICIO DE IMPRESIÓN</t>
  </si>
  <si>
    <t>B1500001207</t>
  </si>
  <si>
    <t>ADQUISICION DE SUMINISTRO DE ASEO Y MATERIALES DE LIMPIEZA.</t>
  </si>
  <si>
    <t>B1500000471</t>
  </si>
  <si>
    <t>SUMINISTRO MATERIAL GASTABLE DE OFICINA.</t>
  </si>
  <si>
    <t>B1500001099</t>
  </si>
  <si>
    <t>CONTRATACION DE SRVICIO A COLABORADORES.</t>
  </si>
  <si>
    <t>B1500015054</t>
  </si>
  <si>
    <t>B1100000180</t>
  </si>
  <si>
    <t>B1100000177</t>
  </si>
  <si>
    <t>B1100000176</t>
  </si>
  <si>
    <t>ADQUISICION DE SUMINISTRO PARA RESIDUOS.</t>
  </si>
  <si>
    <t>B1500000881 E450000000006</t>
  </si>
  <si>
    <t>ADQUISICION DE ABASTECIMEINTO DE ALMUERZO PARA EL PERSONAL MILITAR.</t>
  </si>
  <si>
    <t>B1500003272 B1500003276 B1500003282</t>
  </si>
  <si>
    <t>SERVICIO DE CONFECCION DE UNIFORMES.</t>
  </si>
  <si>
    <t>B1500000246</t>
  </si>
  <si>
    <t>B1500000060</t>
  </si>
  <si>
    <t>B1100000181</t>
  </si>
  <si>
    <t>ADQUISICION DE EQUIPOS INFORMATICOS.</t>
  </si>
  <si>
    <t>E450000000086</t>
  </si>
  <si>
    <t>PROVEEDORES</t>
  </si>
  <si>
    <t xml:space="preserve">PAGO RETENCIONES </t>
  </si>
  <si>
    <t>AH EDITORA OFFSER, SRL.</t>
  </si>
  <si>
    <t>INERSIONES AZUL DEL ESTE</t>
  </si>
  <si>
    <t>SANDI FELIX MOTA</t>
  </si>
  <si>
    <t>PEDRO APOLINAR MENCIA RAMIREZ</t>
  </si>
  <si>
    <t>TECNAS EIRL.</t>
  </si>
  <si>
    <t>GESTION INTEGRAL DE SALUD</t>
  </si>
  <si>
    <t>ENFOQUE DIGITAL, SRL.</t>
  </si>
  <si>
    <t>INDUSTRIAS BANILEJAS, SAS.</t>
  </si>
  <si>
    <t>EXIMEDIA, SRL,</t>
  </si>
  <si>
    <t>SERVICIO DE MANTENIMIENTO PREVENTIVO Y REPARACION PLANTA ELECTRICA.</t>
  </si>
  <si>
    <t>B1500001249</t>
  </si>
  <si>
    <t>COLABORACION NOVENA EDICION CONFERENCIA ANUAL TITULA "AMOR QUE CONECTA.</t>
  </si>
  <si>
    <t>B1500000031</t>
  </si>
  <si>
    <t>SUMINISTRO COMPRA DE CAFÉ PARA CONSUMO DEL TSE.</t>
  </si>
  <si>
    <t>E450000002868</t>
  </si>
  <si>
    <t>SERVICIO DE RENOVACION MEMBRESIA CORPORATIVA.</t>
  </si>
  <si>
    <t>B1500000129</t>
  </si>
  <si>
    <t>B1500004318</t>
  </si>
  <si>
    <t>COMUNICACIONES Y REDES DE SANTO DOMINGO, SRL.</t>
  </si>
  <si>
    <t>SERVICIO DE REPETIDORA CON SU FRECUENCIA A NIVEL DE SNATO DOMINGO.</t>
  </si>
  <si>
    <t>B1500000700</t>
  </si>
  <si>
    <t>B1500000208</t>
  </si>
  <si>
    <t>RAMIREZ &amp; MOJICA ENVOY PACK COURIER EXPRESS, S.R.L.</t>
  </si>
  <si>
    <t>ADQUISICION DE DESHUMIFICADORES.</t>
  </si>
  <si>
    <t>B1500002446</t>
  </si>
  <si>
    <t>ADQUISICION DE AURICULARES Y BOCINA.</t>
  </si>
  <si>
    <t>B1500001161</t>
  </si>
  <si>
    <t>B1100000190</t>
  </si>
  <si>
    <t>SERVICIOS PRESTADO EN LAS 17 PUERTAS DEL SISTEMA BIOMETRICO EN DIFERENTES AREAS</t>
  </si>
  <si>
    <t>B1100000178</t>
  </si>
  <si>
    <t>DULCE MARIA LUCIANO ESPINOSA</t>
  </si>
  <si>
    <t>B1100000185</t>
  </si>
  <si>
    <t>SERVICIO DE MANTENIMIENTO DE ASCENSOR.</t>
  </si>
  <si>
    <t>B1500003218</t>
  </si>
  <si>
    <t>HEIDI LISBET CESPEDES MEJIA</t>
  </si>
  <si>
    <t>B1100000189</t>
  </si>
  <si>
    <t>B1100000188</t>
  </si>
  <si>
    <t>B1500000490</t>
  </si>
  <si>
    <t>SERVICIOS CONTRATACION DE HOSPEDAJE Y SALON DE HOTEL PARA MASTER DERECHO ELECTORAL Y PARTIDOS POLITICOS.</t>
  </si>
  <si>
    <t>E450000000119 E450000000120</t>
  </si>
  <si>
    <t>ANGELICA MARCELA LALOMFRIZ GONZALEZ</t>
  </si>
  <si>
    <t>PROVEEDORES 2%</t>
  </si>
  <si>
    <t>JOSE LUIS GARCIA GUERRERO</t>
  </si>
  <si>
    <t>DELTA COMERCIAL, S.A.</t>
  </si>
  <si>
    <t>MARIA ALEXANDRA MUÑOZ</t>
  </si>
  <si>
    <t>ROSANNY ALBERTINA MEDINA</t>
  </si>
  <si>
    <t>INSTITUTO POSTAL DOMINICANO</t>
  </si>
  <si>
    <t>PAGO ALQUILER DE PARQUEO</t>
  </si>
  <si>
    <t>B1500002366</t>
  </si>
  <si>
    <t>YINAELIS VIRGINIA CONTRERAS CONTRERAS CARVAJAL.</t>
  </si>
  <si>
    <t>SERVICIO Y ACOMPAÑAMIENTO AL TSE EN LA CONSTRUCCION DEL EDIFICIO.</t>
  </si>
  <si>
    <t>B1500000051 B1500000052</t>
  </si>
  <si>
    <t>21/07/2024 22/07/2024</t>
  </si>
  <si>
    <t>SERVICIO SUMINISTRO DE INSTALACION DE BOTONES ANTI VANDALICOS.</t>
  </si>
  <si>
    <t>B1500003267</t>
  </si>
  <si>
    <t>INSTITUTO DE SERVICIOS PSICOSOCIALES Y EDUCATIVOS FELIZ LAMARCHE, SRL.</t>
  </si>
  <si>
    <t>RENOVACION DE PRUEBAS PSICOMETRICAS</t>
  </si>
  <si>
    <t>B1500000469</t>
  </si>
  <si>
    <t>B1500003251</t>
  </si>
  <si>
    <t>B1100000191</t>
  </si>
  <si>
    <t>PRAXEDES FRANCISCO HERMON MADERA</t>
  </si>
  <si>
    <t>B1500000315</t>
  </si>
  <si>
    <t>B1100000192</t>
  </si>
  <si>
    <t>B1500000104</t>
  </si>
  <si>
    <t>GREGORIO MARTES BRITO</t>
  </si>
  <si>
    <t>B1100000193</t>
  </si>
  <si>
    <t>CONSORCIO DE TARJETAS DOMINICANA.</t>
  </si>
  <si>
    <t>JOHAN PIÑA</t>
  </si>
  <si>
    <t>SERVICIO PRESTADO POR TRABAJOS LAMINADO EN PUERTAS DE OFICINA.</t>
  </si>
  <si>
    <t>B1100000187</t>
  </si>
  <si>
    <t>MARISOL TOBAL WILLIAMS</t>
  </si>
  <si>
    <t>B1100000186</t>
  </si>
  <si>
    <t>MARISOL 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</si>
</sst>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36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sz val="2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8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/>
    <xf numFmtId="0" fontId="9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43" fontId="10" fillId="0" borderId="0" xfId="3" applyFont="1"/>
    <xf numFmtId="43" fontId="0" fillId="0" borderId="0" xfId="0" applyNumberForma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43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43" fontId="11" fillId="0" borderId="3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43" fontId="11" fillId="0" borderId="3" xfId="0" applyNumberFormat="1" applyFont="1" applyFill="1" applyBorder="1" applyAlignment="1">
      <alignment horizontal="left" vertical="center"/>
    </xf>
    <xf numFmtId="43" fontId="12" fillId="2" borderId="2" xfId="0" applyNumberFormat="1" applyFont="1" applyFill="1" applyBorder="1"/>
    <xf numFmtId="43" fontId="12" fillId="2" borderId="1" xfId="0" applyNumberFormat="1" applyFont="1" applyFill="1" applyBorder="1"/>
    <xf numFmtId="0" fontId="0" fillId="0" borderId="0" xfId="0" applyFont="1"/>
    <xf numFmtId="43" fontId="3" fillId="0" borderId="0" xfId="3" applyFont="1"/>
    <xf numFmtId="0" fontId="18" fillId="0" borderId="0" xfId="0" applyFont="1" applyAlignment="1">
      <alignment horizontal="center"/>
    </xf>
    <xf numFmtId="43" fontId="18" fillId="0" borderId="5" xfId="3" applyFont="1" applyBorder="1"/>
    <xf numFmtId="43" fontId="18" fillId="0" borderId="0" xfId="3" applyFont="1" applyBorder="1"/>
    <xf numFmtId="0" fontId="10" fillId="0" borderId="0" xfId="0" applyFont="1" applyAlignment="1">
      <alignment horizontal="center"/>
    </xf>
    <xf numFmtId="0" fontId="10" fillId="0" borderId="6" xfId="0" applyFont="1" applyBorder="1"/>
    <xf numFmtId="43" fontId="10" fillId="0" borderId="7" xfId="3" applyFont="1" applyBorder="1"/>
    <xf numFmtId="43" fontId="10" fillId="0" borderId="8" xfId="3" applyFont="1" applyBorder="1"/>
    <xf numFmtId="0" fontId="11" fillId="0" borderId="6" xfId="0" applyFont="1" applyFill="1" applyBorder="1" applyAlignment="1">
      <alignment horizontal="left" vertical="center" wrapText="1"/>
    </xf>
    <xf numFmtId="43" fontId="11" fillId="0" borderId="8" xfId="0" applyNumberFormat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 wrapText="1"/>
    </xf>
    <xf numFmtId="14" fontId="11" fillId="0" borderId="3" xfId="0" applyNumberFormat="1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/>
    </xf>
    <xf numFmtId="43" fontId="11" fillId="0" borderId="10" xfId="0" applyNumberFormat="1" applyFont="1" applyFill="1" applyBorder="1" applyAlignment="1">
      <alignment horizontal="left" vertical="center"/>
    </xf>
    <xf numFmtId="0" fontId="17" fillId="0" borderId="11" xfId="0" applyFont="1" applyFill="1" applyBorder="1" applyAlignment="1">
      <alignment vertical="center" wrapText="1"/>
    </xf>
    <xf numFmtId="14" fontId="11" fillId="0" borderId="12" xfId="0" applyNumberFormat="1" applyFont="1" applyFill="1" applyBorder="1" applyAlignment="1">
      <alignment horizontal="left" vertical="center" wrapText="1"/>
    </xf>
    <xf numFmtId="164" fontId="11" fillId="0" borderId="12" xfId="0" applyNumberFormat="1" applyFont="1" applyFill="1" applyBorder="1" applyAlignment="1">
      <alignment horizontal="left" vertical="center" wrapText="1"/>
    </xf>
    <xf numFmtId="43" fontId="11" fillId="0" borderId="12" xfId="0" applyNumberFormat="1" applyFont="1" applyFill="1" applyBorder="1" applyAlignment="1">
      <alignment horizontal="left" vertical="center"/>
    </xf>
    <xf numFmtId="164" fontId="11" fillId="0" borderId="12" xfId="0" applyNumberFormat="1" applyFont="1" applyFill="1" applyBorder="1" applyAlignment="1">
      <alignment horizontal="left" vertical="center"/>
    </xf>
    <xf numFmtId="43" fontId="11" fillId="0" borderId="13" xfId="0" applyNumberFormat="1" applyFont="1" applyFill="1" applyBorder="1" applyAlignment="1">
      <alignment horizontal="left" vertical="center"/>
    </xf>
    <xf numFmtId="0" fontId="10" fillId="0" borderId="0" xfId="0" applyFont="1" applyBorder="1"/>
    <xf numFmtId="43" fontId="10" fillId="0" borderId="0" xfId="3" applyFont="1" applyBorder="1"/>
    <xf numFmtId="43" fontId="0" fillId="0" borderId="9" xfId="3" applyFont="1" applyBorder="1"/>
    <xf numFmtId="43" fontId="0" fillId="0" borderId="0" xfId="3" applyFont="1" applyBorder="1"/>
    <xf numFmtId="0" fontId="10" fillId="0" borderId="0" xfId="0" applyFont="1" applyBorder="1" applyAlignment="1">
      <alignment horizontal="center"/>
    </xf>
    <xf numFmtId="0" fontId="10" fillId="0" borderId="5" xfId="0" applyFont="1" applyBorder="1"/>
    <xf numFmtId="43" fontId="10" fillId="0" borderId="14" xfId="3" applyFont="1" applyBorder="1"/>
    <xf numFmtId="43" fontId="10" fillId="0" borderId="15" xfId="3" applyFont="1" applyBorder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righ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showGridLines="0" tabSelected="1" topLeftCell="C99" zoomScale="118" zoomScaleNormal="118" zoomScaleSheetLayoutView="50" workbookViewId="0">
      <selection activeCell="E100" sqref="E100"/>
    </sheetView>
  </sheetViews>
  <sheetFormatPr baseColWidth="10" defaultRowHeight="26.25" x14ac:dyDescent="0.4"/>
  <cols>
    <col min="1" max="1" width="11.5703125" style="2" bestFit="1" customWidth="1"/>
    <col min="2" max="2" width="58.140625" style="2" customWidth="1"/>
    <col min="3" max="3" width="61.140625" style="2" customWidth="1"/>
    <col min="4" max="4" width="33.28515625" style="2" customWidth="1"/>
    <col min="5" max="5" width="24.42578125" style="2" customWidth="1"/>
    <col min="6" max="6" width="33.42578125" style="2" customWidth="1"/>
    <col min="7" max="7" width="23" style="2" customWidth="1"/>
    <col min="8" max="8" width="33.28515625" style="2" customWidth="1"/>
    <col min="9" max="9" width="23.85546875" style="2" customWidth="1"/>
    <col min="10" max="10" width="41.5703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ht="27.75" x14ac:dyDescent="0.4">
      <c r="A6" s="80" t="s">
        <v>11</v>
      </c>
      <c r="B6" s="80"/>
      <c r="C6" s="80"/>
      <c r="D6" s="80"/>
      <c r="E6" s="80"/>
      <c r="F6" s="80"/>
      <c r="G6" s="80"/>
      <c r="H6" s="80"/>
      <c r="I6" s="80"/>
      <c r="J6" s="80"/>
    </row>
    <row r="7" spans="1:12" ht="27.75" x14ac:dyDescent="0.4">
      <c r="A7" s="80" t="s">
        <v>16</v>
      </c>
      <c r="B7" s="80"/>
      <c r="C7" s="80"/>
      <c r="D7" s="80"/>
      <c r="E7" s="80"/>
      <c r="F7" s="80"/>
      <c r="G7" s="80"/>
      <c r="H7" s="80"/>
      <c r="I7" s="80"/>
      <c r="J7" s="80"/>
    </row>
    <row r="8" spans="1:12" ht="27.75" x14ac:dyDescent="0.4">
      <c r="A8" s="80" t="s">
        <v>37</v>
      </c>
      <c r="B8" s="80"/>
      <c r="C8" s="80"/>
      <c r="D8" s="80"/>
      <c r="E8" s="80"/>
      <c r="F8" s="80"/>
      <c r="G8" s="80"/>
      <c r="H8" s="80"/>
      <c r="I8" s="80"/>
      <c r="J8" s="80"/>
    </row>
    <row r="9" spans="1:12" ht="27.75" x14ac:dyDescent="0.4">
      <c r="A9" s="80" t="s">
        <v>0</v>
      </c>
      <c r="B9" s="80"/>
      <c r="C9" s="80"/>
      <c r="D9" s="80"/>
      <c r="E9" s="80"/>
      <c r="F9" s="80"/>
      <c r="G9" s="80"/>
      <c r="H9" s="80"/>
      <c r="I9" s="80"/>
      <c r="J9" s="80"/>
    </row>
    <row r="10" spans="1:12" ht="28.5" thickBot="1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2" ht="94.5" customHeight="1" thickBot="1" x14ac:dyDescent="0.45">
      <c r="A11" s="22" t="s">
        <v>17</v>
      </c>
      <c r="B11" s="22" t="s">
        <v>1</v>
      </c>
      <c r="C11" s="22" t="s">
        <v>2</v>
      </c>
      <c r="D11" s="23" t="s">
        <v>3</v>
      </c>
      <c r="E11" s="23" t="s">
        <v>4</v>
      </c>
      <c r="F11" s="23" t="s">
        <v>5</v>
      </c>
      <c r="G11" s="23" t="s">
        <v>22</v>
      </c>
      <c r="H11" s="23" t="s">
        <v>6</v>
      </c>
      <c r="I11" s="23" t="s">
        <v>7</v>
      </c>
      <c r="J11" s="23" t="s">
        <v>15</v>
      </c>
      <c r="L11" s="5"/>
    </row>
    <row r="12" spans="1:12" s="8" customFormat="1" ht="129" customHeight="1" thickBot="1" x14ac:dyDescent="0.45">
      <c r="A12" s="24">
        <v>1</v>
      </c>
      <c r="B12" s="24" t="s">
        <v>23</v>
      </c>
      <c r="C12" s="25" t="s">
        <v>122</v>
      </c>
      <c r="D12" s="26" t="s">
        <v>123</v>
      </c>
      <c r="E12" s="27">
        <v>45505</v>
      </c>
      <c r="F12" s="28">
        <v>3648988.5</v>
      </c>
      <c r="G12" s="29">
        <v>45519</v>
      </c>
      <c r="H12" s="30">
        <v>3648988.5</v>
      </c>
      <c r="I12" s="30"/>
      <c r="J12" s="31" t="s">
        <v>36</v>
      </c>
      <c r="K12" s="6"/>
      <c r="L12" s="7"/>
    </row>
    <row r="13" spans="1:12" ht="123" customHeight="1" thickBot="1" x14ac:dyDescent="0.45">
      <c r="A13" s="32">
        <v>2</v>
      </c>
      <c r="B13" s="24" t="s">
        <v>38</v>
      </c>
      <c r="C13" s="33" t="s">
        <v>124</v>
      </c>
      <c r="D13" s="34" t="s">
        <v>125</v>
      </c>
      <c r="E13" s="35">
        <v>45499</v>
      </c>
      <c r="F13" s="28">
        <v>175140.72</v>
      </c>
      <c r="G13" s="29">
        <v>45509</v>
      </c>
      <c r="H13" s="28">
        <v>168404.54</v>
      </c>
      <c r="I13" s="28"/>
      <c r="J13" s="31" t="s">
        <v>36</v>
      </c>
      <c r="K13" s="6"/>
      <c r="L13" s="5"/>
    </row>
    <row r="14" spans="1:12" ht="93" customHeight="1" thickBot="1" x14ac:dyDescent="0.45">
      <c r="A14" s="32">
        <v>3</v>
      </c>
      <c r="B14" s="24" t="s">
        <v>150</v>
      </c>
      <c r="C14" s="33" t="s">
        <v>124</v>
      </c>
      <c r="D14" s="34" t="s">
        <v>151</v>
      </c>
      <c r="E14" s="35">
        <v>45470</v>
      </c>
      <c r="F14" s="28">
        <v>16328</v>
      </c>
      <c r="G14" s="29">
        <v>45509</v>
      </c>
      <c r="H14" s="28">
        <v>16328</v>
      </c>
      <c r="I14" s="28"/>
      <c r="J14" s="31" t="s">
        <v>36</v>
      </c>
      <c r="K14" s="6"/>
      <c r="L14" s="5"/>
    </row>
    <row r="15" spans="1:12" ht="96" customHeight="1" thickBot="1" x14ac:dyDescent="0.45">
      <c r="A15" s="32">
        <v>4</v>
      </c>
      <c r="B15" s="24" t="s">
        <v>148</v>
      </c>
      <c r="C15" s="33" t="s">
        <v>124</v>
      </c>
      <c r="D15" s="34" t="s">
        <v>147</v>
      </c>
      <c r="E15" s="35">
        <v>45470</v>
      </c>
      <c r="F15" s="28">
        <v>221161.83</v>
      </c>
      <c r="G15" s="29">
        <v>45509</v>
      </c>
      <c r="H15" s="28">
        <v>221161.85</v>
      </c>
      <c r="I15" s="28"/>
      <c r="J15" s="31" t="s">
        <v>36</v>
      </c>
      <c r="K15" s="6"/>
      <c r="L15" s="5"/>
    </row>
    <row r="16" spans="1:12" s="8" customFormat="1" ht="105" customHeight="1" thickBot="1" x14ac:dyDescent="0.45">
      <c r="A16" s="32">
        <v>5</v>
      </c>
      <c r="B16" s="24" t="s">
        <v>149</v>
      </c>
      <c r="C16" s="25" t="s">
        <v>124</v>
      </c>
      <c r="D16" s="26" t="s">
        <v>146</v>
      </c>
      <c r="E16" s="27">
        <v>45470</v>
      </c>
      <c r="F16" s="28">
        <v>269332.74</v>
      </c>
      <c r="G16" s="29">
        <v>45509</v>
      </c>
      <c r="H16" s="30">
        <v>269332.74</v>
      </c>
      <c r="I16" s="30"/>
      <c r="J16" s="31" t="s">
        <v>36</v>
      </c>
      <c r="K16" s="6"/>
      <c r="L16" s="7"/>
    </row>
    <row r="17" spans="1:12" ht="123" customHeight="1" thickBot="1" x14ac:dyDescent="0.45">
      <c r="A17" s="24">
        <v>6</v>
      </c>
      <c r="B17" s="24" t="s">
        <v>40</v>
      </c>
      <c r="C17" s="33" t="s">
        <v>138</v>
      </c>
      <c r="D17" s="34" t="s">
        <v>139</v>
      </c>
      <c r="E17" s="35">
        <v>45453</v>
      </c>
      <c r="F17" s="28">
        <v>79800</v>
      </c>
      <c r="G17" s="29">
        <v>45509</v>
      </c>
      <c r="H17" s="28">
        <v>77467.45</v>
      </c>
      <c r="I17" s="28"/>
      <c r="J17" s="31" t="s">
        <v>36</v>
      </c>
      <c r="K17" s="6"/>
      <c r="L17" s="5"/>
    </row>
    <row r="18" spans="1:12" ht="108.75" customHeight="1" thickBot="1" x14ac:dyDescent="0.45">
      <c r="A18" s="24">
        <v>7</v>
      </c>
      <c r="B18" s="24" t="s">
        <v>256</v>
      </c>
      <c r="C18" s="25" t="s">
        <v>140</v>
      </c>
      <c r="D18" s="26" t="s">
        <v>141</v>
      </c>
      <c r="E18" s="27">
        <v>45484</v>
      </c>
      <c r="F18" s="38">
        <v>50000</v>
      </c>
      <c r="G18" s="29">
        <v>45509</v>
      </c>
      <c r="H18" s="38">
        <v>50000</v>
      </c>
      <c r="I18" s="28"/>
      <c r="J18" s="31" t="s">
        <v>36</v>
      </c>
      <c r="K18" s="6"/>
      <c r="L18" s="5"/>
    </row>
    <row r="19" spans="1:12" ht="117.75" customHeight="1" thickBot="1" x14ac:dyDescent="0.45">
      <c r="A19" s="32">
        <v>8</v>
      </c>
      <c r="B19" s="24" t="s">
        <v>42</v>
      </c>
      <c r="C19" s="33" t="s">
        <v>89</v>
      </c>
      <c r="D19" s="34" t="s">
        <v>90</v>
      </c>
      <c r="E19" s="35">
        <v>45454</v>
      </c>
      <c r="F19" s="36">
        <v>39900</v>
      </c>
      <c r="G19" s="37">
        <v>45509</v>
      </c>
      <c r="H19" s="36">
        <v>37905</v>
      </c>
      <c r="I19" s="28"/>
      <c r="J19" s="31" t="s">
        <v>36</v>
      </c>
      <c r="K19" s="6"/>
      <c r="L19" s="5"/>
    </row>
    <row r="20" spans="1:12" s="8" customFormat="1" ht="107.25" customHeight="1" thickBot="1" x14ac:dyDescent="0.45">
      <c r="A20" s="32">
        <v>9</v>
      </c>
      <c r="B20" s="24" t="s">
        <v>43</v>
      </c>
      <c r="C20" s="25" t="s">
        <v>132</v>
      </c>
      <c r="D20" s="26" t="s">
        <v>142</v>
      </c>
      <c r="E20" s="27">
        <v>45514</v>
      </c>
      <c r="F20" s="38">
        <v>29257.27</v>
      </c>
      <c r="G20" s="29">
        <v>45509</v>
      </c>
      <c r="H20" s="38">
        <v>29257.27</v>
      </c>
      <c r="I20" s="30"/>
      <c r="J20" s="31" t="s">
        <v>36</v>
      </c>
      <c r="K20" s="6"/>
      <c r="L20" s="7"/>
    </row>
    <row r="21" spans="1:12" ht="108" customHeight="1" thickBot="1" x14ac:dyDescent="0.45">
      <c r="A21" s="32">
        <v>10</v>
      </c>
      <c r="B21" s="24" t="s">
        <v>44</v>
      </c>
      <c r="C21" s="33" t="s">
        <v>143</v>
      </c>
      <c r="D21" s="34" t="s">
        <v>144</v>
      </c>
      <c r="E21" s="35">
        <v>45462</v>
      </c>
      <c r="F21" s="36">
        <v>65378.3</v>
      </c>
      <c r="G21" s="37">
        <v>45509</v>
      </c>
      <c r="H21" s="38">
        <v>62608.03</v>
      </c>
      <c r="I21" s="28"/>
      <c r="J21" s="31" t="s">
        <v>36</v>
      </c>
      <c r="K21" s="6"/>
      <c r="L21" s="5"/>
    </row>
    <row r="22" spans="1:12" s="8" customFormat="1" ht="123" customHeight="1" thickBot="1" x14ac:dyDescent="0.45">
      <c r="A22" s="24">
        <v>11</v>
      </c>
      <c r="B22" s="24" t="s">
        <v>45</v>
      </c>
      <c r="C22" s="25" t="s">
        <v>152</v>
      </c>
      <c r="D22" s="26" t="s">
        <v>153</v>
      </c>
      <c r="E22" s="27">
        <v>45468</v>
      </c>
      <c r="F22" s="38">
        <v>5310</v>
      </c>
      <c r="G22" s="37">
        <v>45509</v>
      </c>
      <c r="H22" s="38">
        <v>5085</v>
      </c>
      <c r="I22" s="30"/>
      <c r="J22" s="31" t="s">
        <v>36</v>
      </c>
      <c r="K22" s="6"/>
      <c r="L22" s="7"/>
    </row>
    <row r="23" spans="1:12" s="8" customFormat="1" ht="126" customHeight="1" thickBot="1" x14ac:dyDescent="0.45">
      <c r="A23" s="32">
        <v>12</v>
      </c>
      <c r="B23" s="24" t="s">
        <v>46</v>
      </c>
      <c r="C23" s="25" t="s">
        <v>91</v>
      </c>
      <c r="D23" s="26" t="s">
        <v>92</v>
      </c>
      <c r="E23" s="27">
        <v>45467</v>
      </c>
      <c r="F23" s="38">
        <v>221646.8</v>
      </c>
      <c r="G23" s="29">
        <v>45509</v>
      </c>
      <c r="H23" s="38">
        <v>212254.99</v>
      </c>
      <c r="I23" s="30"/>
      <c r="J23" s="31" t="s">
        <v>36</v>
      </c>
      <c r="K23" s="6"/>
      <c r="L23" s="7"/>
    </row>
    <row r="24" spans="1:12" s="8" customFormat="1" ht="101.25" customHeight="1" thickBot="1" x14ac:dyDescent="0.45">
      <c r="A24" s="32">
        <v>13</v>
      </c>
      <c r="B24" s="24" t="s">
        <v>47</v>
      </c>
      <c r="C24" s="25" t="s">
        <v>143</v>
      </c>
      <c r="D24" s="26" t="s">
        <v>154</v>
      </c>
      <c r="E24" s="27">
        <v>45462</v>
      </c>
      <c r="F24" s="38">
        <v>119984.76</v>
      </c>
      <c r="G24" s="29">
        <v>45509</v>
      </c>
      <c r="H24" s="38">
        <v>114900.66</v>
      </c>
      <c r="I24" s="30"/>
      <c r="J24" s="31" t="s">
        <v>36</v>
      </c>
      <c r="K24" s="6"/>
      <c r="L24" s="7"/>
    </row>
    <row r="25" spans="1:12" s="8" customFormat="1" ht="108" customHeight="1" thickBot="1" x14ac:dyDescent="0.45">
      <c r="A25" s="24">
        <v>14</v>
      </c>
      <c r="B25" s="24" t="s">
        <v>48</v>
      </c>
      <c r="C25" s="25" t="s">
        <v>155</v>
      </c>
      <c r="D25" s="26" t="s">
        <v>156</v>
      </c>
      <c r="E25" s="27">
        <v>45456</v>
      </c>
      <c r="F25" s="38">
        <v>10502</v>
      </c>
      <c r="G25" s="29">
        <v>45509</v>
      </c>
      <c r="H25" s="38">
        <v>10057</v>
      </c>
      <c r="I25" s="30"/>
      <c r="J25" s="31" t="s">
        <v>36</v>
      </c>
      <c r="K25" s="6"/>
      <c r="L25" s="7"/>
    </row>
    <row r="26" spans="1:12" s="8" customFormat="1" ht="138" customHeight="1" thickBot="1" x14ac:dyDescent="0.45">
      <c r="A26" s="32">
        <v>15</v>
      </c>
      <c r="B26" s="24" t="s">
        <v>158</v>
      </c>
      <c r="C26" s="25" t="s">
        <v>157</v>
      </c>
      <c r="D26" s="26" t="s">
        <v>159</v>
      </c>
      <c r="E26" s="27">
        <v>45481</v>
      </c>
      <c r="F26" s="38">
        <v>43660</v>
      </c>
      <c r="G26" s="29">
        <v>45509</v>
      </c>
      <c r="H26" s="38">
        <v>41810</v>
      </c>
      <c r="I26" s="30"/>
      <c r="J26" s="31" t="s">
        <v>36</v>
      </c>
      <c r="K26" s="6"/>
      <c r="L26" s="7"/>
    </row>
    <row r="27" spans="1:12" s="8" customFormat="1" ht="114.75" customHeight="1" thickBot="1" x14ac:dyDescent="0.45">
      <c r="A27" s="32">
        <v>16</v>
      </c>
      <c r="B27" s="24" t="s">
        <v>80</v>
      </c>
      <c r="C27" s="25" t="s">
        <v>132</v>
      </c>
      <c r="D27" s="26" t="s">
        <v>160</v>
      </c>
      <c r="E27" s="27">
        <v>45457</v>
      </c>
      <c r="F27" s="38">
        <v>103899.89</v>
      </c>
      <c r="G27" s="29">
        <v>45509</v>
      </c>
      <c r="H27" s="38">
        <v>99497.35</v>
      </c>
      <c r="I27" s="30"/>
      <c r="J27" s="31" t="s">
        <v>36</v>
      </c>
      <c r="K27" s="6"/>
      <c r="L27" s="7"/>
    </row>
    <row r="28" spans="1:12" s="8" customFormat="1" ht="140.25" customHeight="1" thickBot="1" x14ac:dyDescent="0.45">
      <c r="A28" s="32">
        <v>17</v>
      </c>
      <c r="B28" s="24" t="s">
        <v>100</v>
      </c>
      <c r="C28" s="25" t="s">
        <v>101</v>
      </c>
      <c r="D28" s="26" t="s">
        <v>102</v>
      </c>
      <c r="E28" s="27">
        <v>45457</v>
      </c>
      <c r="F28" s="38">
        <v>1500</v>
      </c>
      <c r="G28" s="29">
        <v>45509</v>
      </c>
      <c r="H28" s="38">
        <v>1500</v>
      </c>
      <c r="I28" s="30"/>
      <c r="J28" s="31" t="s">
        <v>36</v>
      </c>
      <c r="K28" s="6"/>
      <c r="L28" s="7"/>
    </row>
    <row r="29" spans="1:12" s="8" customFormat="1" ht="122.25" customHeight="1" thickBot="1" x14ac:dyDescent="0.45">
      <c r="A29" s="32">
        <v>18</v>
      </c>
      <c r="B29" s="24" t="s">
        <v>163</v>
      </c>
      <c r="C29" s="25" t="s">
        <v>161</v>
      </c>
      <c r="D29" s="26" t="s">
        <v>162</v>
      </c>
      <c r="E29" s="27">
        <v>45482</v>
      </c>
      <c r="F29" s="38">
        <v>43748.5</v>
      </c>
      <c r="G29" s="29">
        <v>45509</v>
      </c>
      <c r="H29" s="38">
        <v>41894.75</v>
      </c>
      <c r="I29" s="30"/>
      <c r="J29" s="31" t="s">
        <v>36</v>
      </c>
      <c r="K29" s="6"/>
      <c r="L29" s="7"/>
    </row>
    <row r="30" spans="1:12" s="8" customFormat="1" ht="148.5" customHeight="1" thickBot="1" x14ac:dyDescent="0.45">
      <c r="A30" s="24">
        <v>19</v>
      </c>
      <c r="B30" s="24" t="s">
        <v>34</v>
      </c>
      <c r="C30" s="52" t="s">
        <v>132</v>
      </c>
      <c r="D30" s="53" t="s">
        <v>164</v>
      </c>
      <c r="E30" s="54">
        <v>45461</v>
      </c>
      <c r="F30" s="38">
        <v>21055.919999999998</v>
      </c>
      <c r="G30" s="55">
        <v>45509</v>
      </c>
      <c r="H30" s="38">
        <v>21055.919999999998</v>
      </c>
      <c r="I30" s="30"/>
      <c r="J30" s="31" t="s">
        <v>36</v>
      </c>
      <c r="K30" s="6"/>
      <c r="L30" s="7"/>
    </row>
    <row r="31" spans="1:12" s="8" customFormat="1" ht="106.5" customHeight="1" thickBot="1" x14ac:dyDescent="0.45">
      <c r="A31" s="32">
        <v>20</v>
      </c>
      <c r="B31" s="50" t="s">
        <v>49</v>
      </c>
      <c r="C31" s="57" t="s">
        <v>165</v>
      </c>
      <c r="D31" s="58" t="s">
        <v>166</v>
      </c>
      <c r="E31" s="59">
        <v>45469</v>
      </c>
      <c r="F31" s="60">
        <v>72219.399999999994</v>
      </c>
      <c r="G31" s="61">
        <v>45509</v>
      </c>
      <c r="H31" s="62">
        <v>68963.899999999994</v>
      </c>
      <c r="I31" s="51"/>
      <c r="J31" s="31" t="s">
        <v>36</v>
      </c>
      <c r="K31" s="6"/>
      <c r="L31" s="7"/>
    </row>
    <row r="32" spans="1:12" s="8" customFormat="1" ht="90" customHeight="1" thickBot="1" x14ac:dyDescent="0.45">
      <c r="A32" s="32">
        <v>21</v>
      </c>
      <c r="B32" s="24" t="s">
        <v>50</v>
      </c>
      <c r="C32" s="57" t="s">
        <v>167</v>
      </c>
      <c r="D32" s="58" t="s">
        <v>168</v>
      </c>
      <c r="E32" s="59">
        <v>45467</v>
      </c>
      <c r="F32" s="60">
        <v>182900</v>
      </c>
      <c r="G32" s="61">
        <v>45509</v>
      </c>
      <c r="H32" s="56">
        <v>175150</v>
      </c>
      <c r="I32" s="30"/>
      <c r="J32" s="31" t="s">
        <v>36</v>
      </c>
      <c r="K32" s="6"/>
      <c r="L32" s="7"/>
    </row>
    <row r="33" spans="1:12" s="8" customFormat="1" ht="103.5" customHeight="1" thickBot="1" x14ac:dyDescent="0.45">
      <c r="A33" s="32">
        <v>22</v>
      </c>
      <c r="B33" s="24" t="s">
        <v>51</v>
      </c>
      <c r="C33" s="25" t="s">
        <v>169</v>
      </c>
      <c r="D33" s="26" t="s">
        <v>170</v>
      </c>
      <c r="E33" s="27">
        <v>45481</v>
      </c>
      <c r="F33" s="38">
        <v>35826.57</v>
      </c>
      <c r="G33" s="29">
        <v>45509</v>
      </c>
      <c r="H33" s="38">
        <v>34308.5</v>
      </c>
      <c r="I33" s="30"/>
      <c r="J33" s="31" t="s">
        <v>36</v>
      </c>
      <c r="K33" s="6"/>
      <c r="L33" s="7"/>
    </row>
    <row r="34" spans="1:12" s="8" customFormat="1" ht="90.75" customHeight="1" thickBot="1" x14ac:dyDescent="0.45">
      <c r="A34" s="32">
        <v>23</v>
      </c>
      <c r="B34" s="24" t="s">
        <v>52</v>
      </c>
      <c r="C34" s="25" t="s">
        <v>171</v>
      </c>
      <c r="D34" s="26" t="s">
        <v>172</v>
      </c>
      <c r="E34" s="27">
        <v>45470</v>
      </c>
      <c r="F34" s="38">
        <v>218603.85</v>
      </c>
      <c r="G34" s="29">
        <v>45509</v>
      </c>
      <c r="H34" s="38">
        <v>209340.98</v>
      </c>
      <c r="I34" s="30"/>
      <c r="J34" s="31" t="s">
        <v>36</v>
      </c>
      <c r="K34" s="6"/>
      <c r="L34" s="7"/>
    </row>
    <row r="35" spans="1:12" s="8" customFormat="1" ht="123.75" customHeight="1" thickBot="1" x14ac:dyDescent="0.45">
      <c r="A35" s="32">
        <v>24</v>
      </c>
      <c r="B35" s="24" t="s">
        <v>53</v>
      </c>
      <c r="C35" s="25" t="s">
        <v>173</v>
      </c>
      <c r="D35" s="26" t="s">
        <v>174</v>
      </c>
      <c r="E35" s="27">
        <v>45472</v>
      </c>
      <c r="F35" s="38">
        <v>20400</v>
      </c>
      <c r="G35" s="29">
        <v>52814</v>
      </c>
      <c r="H35" s="38">
        <v>19380</v>
      </c>
      <c r="I35" s="30"/>
      <c r="J35" s="31" t="s">
        <v>36</v>
      </c>
      <c r="K35" s="6"/>
      <c r="L35" s="7"/>
    </row>
    <row r="36" spans="1:12" s="8" customFormat="1" ht="102.75" customHeight="1" thickBot="1" x14ac:dyDescent="0.45">
      <c r="A36" s="32">
        <v>25</v>
      </c>
      <c r="B36" s="24" t="s">
        <v>54</v>
      </c>
      <c r="C36" s="25" t="s">
        <v>97</v>
      </c>
      <c r="D36" s="26" t="s">
        <v>135</v>
      </c>
      <c r="E36" s="27">
        <v>45499</v>
      </c>
      <c r="F36" s="38">
        <v>4500</v>
      </c>
      <c r="G36" s="29">
        <v>45509</v>
      </c>
      <c r="H36" s="38">
        <v>4050</v>
      </c>
      <c r="I36" s="30"/>
      <c r="J36" s="31" t="s">
        <v>36</v>
      </c>
      <c r="K36" s="6"/>
      <c r="L36" s="7"/>
    </row>
    <row r="37" spans="1:12" s="8" customFormat="1" ht="87.75" customHeight="1" thickBot="1" x14ac:dyDescent="0.45">
      <c r="A37" s="32">
        <v>26</v>
      </c>
      <c r="B37" s="24" t="s">
        <v>54</v>
      </c>
      <c r="C37" s="25" t="s">
        <v>97</v>
      </c>
      <c r="D37" s="26" t="s">
        <v>136</v>
      </c>
      <c r="E37" s="27">
        <v>45484</v>
      </c>
      <c r="F37" s="38">
        <v>3000</v>
      </c>
      <c r="G37" s="29">
        <v>45509</v>
      </c>
      <c r="H37" s="38">
        <v>2700</v>
      </c>
      <c r="I37" s="30"/>
      <c r="J37" s="31" t="s">
        <v>36</v>
      </c>
      <c r="K37" s="6"/>
      <c r="L37" s="7"/>
    </row>
    <row r="38" spans="1:12" s="8" customFormat="1" ht="106.5" customHeight="1" thickBot="1" x14ac:dyDescent="0.45">
      <c r="A38" s="32">
        <v>27</v>
      </c>
      <c r="B38" s="24" t="s">
        <v>55</v>
      </c>
      <c r="C38" s="25" t="s">
        <v>97</v>
      </c>
      <c r="D38" s="26" t="s">
        <v>175</v>
      </c>
      <c r="E38" s="27">
        <v>45502</v>
      </c>
      <c r="F38" s="38">
        <v>3000</v>
      </c>
      <c r="G38" s="29">
        <v>45509</v>
      </c>
      <c r="H38" s="38">
        <v>2700</v>
      </c>
      <c r="I38" s="30"/>
      <c r="J38" s="31" t="s">
        <v>36</v>
      </c>
      <c r="K38" s="6"/>
      <c r="L38" s="7"/>
    </row>
    <row r="39" spans="1:12" s="8" customFormat="1" ht="111" customHeight="1" thickBot="1" x14ac:dyDescent="0.45">
      <c r="A39" s="32">
        <v>28</v>
      </c>
      <c r="B39" s="24" t="s">
        <v>55</v>
      </c>
      <c r="C39" s="25" t="s">
        <v>97</v>
      </c>
      <c r="D39" s="26" t="s">
        <v>177</v>
      </c>
      <c r="E39" s="27">
        <v>45496</v>
      </c>
      <c r="F39" s="38">
        <v>3000</v>
      </c>
      <c r="G39" s="29">
        <v>45509</v>
      </c>
      <c r="H39" s="38">
        <v>2700</v>
      </c>
      <c r="I39" s="30"/>
      <c r="J39" s="31" t="s">
        <v>36</v>
      </c>
      <c r="K39" s="6"/>
      <c r="L39" s="7"/>
    </row>
    <row r="40" spans="1:12" s="8" customFormat="1" ht="99" customHeight="1" thickBot="1" x14ac:dyDescent="0.45">
      <c r="A40" s="32">
        <v>29</v>
      </c>
      <c r="B40" s="24" t="s">
        <v>56</v>
      </c>
      <c r="C40" s="25" t="s">
        <v>95</v>
      </c>
      <c r="D40" s="26" t="s">
        <v>96</v>
      </c>
      <c r="E40" s="27">
        <v>45510</v>
      </c>
      <c r="F40" s="38">
        <v>3000</v>
      </c>
      <c r="G40" s="29">
        <v>45513</v>
      </c>
      <c r="H40" s="38">
        <v>2700</v>
      </c>
      <c r="I40" s="30"/>
      <c r="J40" s="31" t="s">
        <v>36</v>
      </c>
      <c r="K40" s="6"/>
      <c r="L40" s="7"/>
    </row>
    <row r="41" spans="1:12" s="8" customFormat="1" ht="111.75" customHeight="1" thickBot="1" x14ac:dyDescent="0.45">
      <c r="A41" s="32">
        <v>30</v>
      </c>
      <c r="B41" s="24" t="s">
        <v>57</v>
      </c>
      <c r="C41" s="25" t="s">
        <v>97</v>
      </c>
      <c r="D41" s="26" t="s">
        <v>176</v>
      </c>
      <c r="E41" s="27">
        <v>45496</v>
      </c>
      <c r="F41" s="38">
        <v>3000</v>
      </c>
      <c r="G41" s="29">
        <v>45509</v>
      </c>
      <c r="H41" s="38">
        <v>2700</v>
      </c>
      <c r="I41" s="30"/>
      <c r="J41" s="31" t="s">
        <v>36</v>
      </c>
      <c r="K41" s="6"/>
      <c r="L41" s="7"/>
    </row>
    <row r="42" spans="1:12" s="8" customFormat="1" ht="107.25" customHeight="1" thickBot="1" x14ac:dyDescent="0.45">
      <c r="A42" s="32">
        <v>31</v>
      </c>
      <c r="B42" s="24" t="s">
        <v>58</v>
      </c>
      <c r="C42" s="25" t="s">
        <v>186</v>
      </c>
      <c r="D42" s="26" t="s">
        <v>187</v>
      </c>
      <c r="E42" s="27">
        <v>45456</v>
      </c>
      <c r="F42" s="38">
        <v>1056449.6299999999</v>
      </c>
      <c r="G42" s="29">
        <v>45510</v>
      </c>
      <c r="H42" s="38">
        <v>1056449.6299999999</v>
      </c>
      <c r="I42" s="30"/>
      <c r="J42" s="31" t="s">
        <v>36</v>
      </c>
      <c r="K42" s="6"/>
      <c r="L42" s="7"/>
    </row>
    <row r="43" spans="1:12" s="8" customFormat="1" ht="103.5" customHeight="1" thickBot="1" x14ac:dyDescent="0.45">
      <c r="A43" s="32">
        <v>32</v>
      </c>
      <c r="B43" s="24" t="s">
        <v>104</v>
      </c>
      <c r="C43" s="25" t="s">
        <v>105</v>
      </c>
      <c r="D43" s="26" t="s">
        <v>106</v>
      </c>
      <c r="E43" s="27">
        <v>45463</v>
      </c>
      <c r="F43" s="38">
        <v>129670.2</v>
      </c>
      <c r="G43" s="29">
        <v>45510</v>
      </c>
      <c r="H43" s="38">
        <v>124175.7</v>
      </c>
      <c r="I43" s="30"/>
      <c r="J43" s="31" t="s">
        <v>36</v>
      </c>
      <c r="K43" s="6"/>
      <c r="L43" s="7"/>
    </row>
    <row r="44" spans="1:12" s="8" customFormat="1" ht="102" customHeight="1" thickBot="1" x14ac:dyDescent="0.45">
      <c r="A44" s="32">
        <v>33</v>
      </c>
      <c r="B44" s="24" t="s">
        <v>59</v>
      </c>
      <c r="C44" s="25" t="s">
        <v>178</v>
      </c>
      <c r="D44" s="26" t="s">
        <v>179</v>
      </c>
      <c r="E44" s="27">
        <v>45483</v>
      </c>
      <c r="F44" s="38">
        <v>81095.5</v>
      </c>
      <c r="G44" s="29">
        <v>45510</v>
      </c>
      <c r="H44" s="38">
        <v>79274.25</v>
      </c>
      <c r="I44" s="30"/>
      <c r="J44" s="31" t="s">
        <v>36</v>
      </c>
      <c r="K44" s="6"/>
      <c r="L44" s="7"/>
    </row>
    <row r="45" spans="1:12" s="8" customFormat="1" ht="114" customHeight="1" thickBot="1" x14ac:dyDescent="0.45">
      <c r="A45" s="32">
        <v>34</v>
      </c>
      <c r="B45" s="24" t="s">
        <v>60</v>
      </c>
      <c r="C45" s="25" t="s">
        <v>180</v>
      </c>
      <c r="D45" s="26" t="s">
        <v>181</v>
      </c>
      <c r="E45" s="27">
        <v>45460</v>
      </c>
      <c r="F45" s="38">
        <v>978397</v>
      </c>
      <c r="G45" s="29">
        <v>45510</v>
      </c>
      <c r="H45" s="38">
        <v>936939.5</v>
      </c>
      <c r="I45" s="30"/>
      <c r="J45" s="31" t="s">
        <v>36</v>
      </c>
      <c r="K45" s="6"/>
      <c r="L45" s="7"/>
    </row>
    <row r="46" spans="1:12" s="8" customFormat="1" ht="95.25" customHeight="1" thickBot="1" x14ac:dyDescent="0.45">
      <c r="A46" s="32">
        <v>35</v>
      </c>
      <c r="B46" s="24" t="s">
        <v>61</v>
      </c>
      <c r="C46" s="25" t="s">
        <v>182</v>
      </c>
      <c r="D46" s="26" t="s">
        <v>183</v>
      </c>
      <c r="E46" s="27">
        <v>45476</v>
      </c>
      <c r="F46" s="38">
        <v>245086</v>
      </c>
      <c r="G46" s="29">
        <v>45510</v>
      </c>
      <c r="H46" s="38">
        <v>234701</v>
      </c>
      <c r="I46" s="30"/>
      <c r="J46" s="31" t="s">
        <v>36</v>
      </c>
      <c r="K46" s="6"/>
      <c r="L46" s="7"/>
    </row>
    <row r="47" spans="1:12" s="8" customFormat="1" ht="95.25" customHeight="1" thickBot="1" x14ac:dyDescent="0.45">
      <c r="A47" s="32">
        <v>36</v>
      </c>
      <c r="B47" s="24" t="s">
        <v>24</v>
      </c>
      <c r="C47" s="25" t="s">
        <v>93</v>
      </c>
      <c r="D47" s="26" t="s">
        <v>94</v>
      </c>
      <c r="E47" s="27">
        <v>45504</v>
      </c>
      <c r="F47" s="38">
        <v>440700.2</v>
      </c>
      <c r="G47" s="29">
        <v>45510</v>
      </c>
      <c r="H47" s="38">
        <v>418665.19</v>
      </c>
      <c r="I47" s="30"/>
      <c r="J47" s="31" t="s">
        <v>36</v>
      </c>
      <c r="K47" s="6"/>
      <c r="L47" s="7"/>
    </row>
    <row r="48" spans="1:12" s="8" customFormat="1" ht="104.25" customHeight="1" thickBot="1" x14ac:dyDescent="0.45">
      <c r="A48" s="32">
        <v>37</v>
      </c>
      <c r="B48" s="24" t="s">
        <v>62</v>
      </c>
      <c r="C48" s="25" t="s">
        <v>93</v>
      </c>
      <c r="D48" s="26" t="s">
        <v>103</v>
      </c>
      <c r="E48" s="27">
        <v>45481</v>
      </c>
      <c r="F48" s="38">
        <v>719.63</v>
      </c>
      <c r="G48" s="29">
        <v>45510</v>
      </c>
      <c r="H48" s="38">
        <v>683.65</v>
      </c>
      <c r="I48" s="30"/>
      <c r="J48" s="31" t="s">
        <v>36</v>
      </c>
      <c r="K48" s="6"/>
      <c r="L48" s="7"/>
    </row>
    <row r="49" spans="1:12" s="8" customFormat="1" ht="101.25" customHeight="1" thickBot="1" x14ac:dyDescent="0.45">
      <c r="A49" s="32">
        <v>38</v>
      </c>
      <c r="B49" s="24" t="s">
        <v>40</v>
      </c>
      <c r="C49" s="25" t="s">
        <v>138</v>
      </c>
      <c r="D49" s="26" t="s">
        <v>145</v>
      </c>
      <c r="E49" s="27">
        <v>45497</v>
      </c>
      <c r="F49" s="38">
        <v>225115</v>
      </c>
      <c r="G49" s="29">
        <v>45511</v>
      </c>
      <c r="H49" s="38">
        <v>218938.7</v>
      </c>
      <c r="I49" s="30"/>
      <c r="J49" s="31" t="s">
        <v>36</v>
      </c>
      <c r="K49" s="6"/>
      <c r="L49" s="7"/>
    </row>
    <row r="50" spans="1:12" s="8" customFormat="1" ht="95.25" customHeight="1" thickBot="1" x14ac:dyDescent="0.45">
      <c r="A50" s="32">
        <v>39</v>
      </c>
      <c r="B50" s="24" t="s">
        <v>63</v>
      </c>
      <c r="C50" s="25" t="s">
        <v>97</v>
      </c>
      <c r="D50" s="26" t="s">
        <v>184</v>
      </c>
      <c r="E50" s="27">
        <v>45474</v>
      </c>
      <c r="F50" s="38">
        <v>4720</v>
      </c>
      <c r="G50" s="29">
        <v>45511</v>
      </c>
      <c r="H50" s="38">
        <v>3600</v>
      </c>
      <c r="I50" s="30"/>
      <c r="J50" s="31" t="s">
        <v>36</v>
      </c>
      <c r="K50" s="6"/>
      <c r="L50" s="7"/>
    </row>
    <row r="51" spans="1:12" s="8" customFormat="1" ht="103.5" customHeight="1" thickBot="1" x14ac:dyDescent="0.45">
      <c r="A51" s="32">
        <v>40</v>
      </c>
      <c r="B51" s="24" t="s">
        <v>39</v>
      </c>
      <c r="C51" s="25" t="s">
        <v>126</v>
      </c>
      <c r="D51" s="26" t="s">
        <v>127</v>
      </c>
      <c r="E51" s="27">
        <v>45500</v>
      </c>
      <c r="F51" s="38">
        <v>207908.66</v>
      </c>
      <c r="G51" s="29">
        <v>45513</v>
      </c>
      <c r="H51" s="38">
        <v>207908.66</v>
      </c>
      <c r="I51" s="30"/>
      <c r="J51" s="31" t="s">
        <v>36</v>
      </c>
      <c r="K51" s="6"/>
      <c r="L51" s="7"/>
    </row>
    <row r="52" spans="1:12" s="8" customFormat="1" ht="101.25" customHeight="1" thickBot="1" x14ac:dyDescent="0.45">
      <c r="A52" s="32">
        <v>41</v>
      </c>
      <c r="B52" s="24" t="s">
        <v>39</v>
      </c>
      <c r="C52" s="25" t="s">
        <v>128</v>
      </c>
      <c r="D52" s="26" t="s">
        <v>129</v>
      </c>
      <c r="E52" s="27">
        <v>45500</v>
      </c>
      <c r="F52" s="38">
        <v>261410.62</v>
      </c>
      <c r="G52" s="29">
        <v>45513</v>
      </c>
      <c r="H52" s="38">
        <v>261410.62</v>
      </c>
      <c r="I52" s="30"/>
      <c r="J52" s="31" t="s">
        <v>36</v>
      </c>
      <c r="K52" s="6"/>
      <c r="L52" s="7"/>
    </row>
    <row r="53" spans="1:12" s="8" customFormat="1" ht="105.75" customHeight="1" thickBot="1" x14ac:dyDescent="0.45">
      <c r="A53" s="32">
        <v>42</v>
      </c>
      <c r="B53" s="24" t="s">
        <v>39</v>
      </c>
      <c r="C53" s="25" t="s">
        <v>130</v>
      </c>
      <c r="D53" s="26" t="s">
        <v>131</v>
      </c>
      <c r="E53" s="27">
        <v>45500</v>
      </c>
      <c r="F53" s="38">
        <v>16328</v>
      </c>
      <c r="G53" s="29">
        <v>45513</v>
      </c>
      <c r="H53" s="38">
        <v>16328</v>
      </c>
      <c r="I53" s="30"/>
      <c r="J53" s="31" t="s">
        <v>36</v>
      </c>
      <c r="K53" s="6"/>
      <c r="L53" s="7"/>
    </row>
    <row r="54" spans="1:12" s="8" customFormat="1" ht="117.75" customHeight="1" thickBot="1" x14ac:dyDescent="0.45">
      <c r="A54" s="32">
        <v>43</v>
      </c>
      <c r="B54" s="24" t="s">
        <v>233</v>
      </c>
      <c r="C54" s="25" t="s">
        <v>132</v>
      </c>
      <c r="D54" s="26" t="s">
        <v>133</v>
      </c>
      <c r="E54" s="27" t="s">
        <v>134</v>
      </c>
      <c r="F54" s="38">
        <v>61688.26</v>
      </c>
      <c r="G54" s="29">
        <v>45513</v>
      </c>
      <c r="H54" s="38">
        <v>61888.26</v>
      </c>
      <c r="I54" s="30"/>
      <c r="J54" s="31" t="s">
        <v>36</v>
      </c>
      <c r="K54" s="6"/>
      <c r="L54" s="7"/>
    </row>
    <row r="55" spans="1:12" s="8" customFormat="1" ht="118.5" customHeight="1" thickBot="1" x14ac:dyDescent="0.45">
      <c r="A55" s="32">
        <v>44</v>
      </c>
      <c r="B55" s="24" t="s">
        <v>65</v>
      </c>
      <c r="C55" s="25" t="s">
        <v>117</v>
      </c>
      <c r="D55" s="26" t="s">
        <v>137</v>
      </c>
      <c r="E55" s="27">
        <v>45467</v>
      </c>
      <c r="F55" s="38">
        <v>71036</v>
      </c>
      <c r="G55" s="29">
        <v>45513</v>
      </c>
      <c r="H55" s="38">
        <v>68026</v>
      </c>
      <c r="I55" s="30"/>
      <c r="J55" s="31" t="s">
        <v>36</v>
      </c>
      <c r="K55" s="6"/>
      <c r="L55" s="7"/>
    </row>
    <row r="56" spans="1:12" s="8" customFormat="1" ht="103.5" customHeight="1" thickBot="1" x14ac:dyDescent="0.45">
      <c r="A56" s="32">
        <v>45</v>
      </c>
      <c r="B56" s="24" t="s">
        <v>56</v>
      </c>
      <c r="C56" s="25" t="s">
        <v>97</v>
      </c>
      <c r="D56" s="26" t="s">
        <v>185</v>
      </c>
      <c r="E56" s="27">
        <v>45502</v>
      </c>
      <c r="F56" s="38">
        <v>3000</v>
      </c>
      <c r="G56" s="29">
        <v>45509</v>
      </c>
      <c r="H56" s="38">
        <v>2700</v>
      </c>
      <c r="I56" s="30"/>
      <c r="J56" s="31" t="s">
        <v>36</v>
      </c>
      <c r="K56" s="6"/>
      <c r="L56" s="7"/>
    </row>
    <row r="57" spans="1:12" s="8" customFormat="1" ht="95.25" customHeight="1" thickBot="1" x14ac:dyDescent="0.45">
      <c r="A57" s="32">
        <v>46</v>
      </c>
      <c r="B57" s="24" t="s">
        <v>66</v>
      </c>
      <c r="C57" s="25" t="s">
        <v>97</v>
      </c>
      <c r="D57" s="26" t="s">
        <v>98</v>
      </c>
      <c r="E57" s="27">
        <v>45509</v>
      </c>
      <c r="F57" s="38">
        <v>3000</v>
      </c>
      <c r="G57" s="29">
        <v>45513</v>
      </c>
      <c r="H57" s="38">
        <v>2700</v>
      </c>
      <c r="I57" s="30"/>
      <c r="J57" s="31" t="s">
        <v>36</v>
      </c>
      <c r="K57" s="6"/>
      <c r="L57" s="7"/>
    </row>
    <row r="58" spans="1:12" s="8" customFormat="1" ht="95.25" customHeight="1" thickBot="1" x14ac:dyDescent="0.45">
      <c r="A58" s="32">
        <v>47</v>
      </c>
      <c r="B58" s="24" t="s">
        <v>67</v>
      </c>
      <c r="C58" s="25" t="s">
        <v>97</v>
      </c>
      <c r="D58" s="26" t="s">
        <v>99</v>
      </c>
      <c r="E58" s="27">
        <v>45510</v>
      </c>
      <c r="F58" s="38">
        <v>3000</v>
      </c>
      <c r="G58" s="29">
        <v>45513</v>
      </c>
      <c r="H58" s="38">
        <v>2700</v>
      </c>
      <c r="I58" s="30"/>
      <c r="J58" s="31" t="s">
        <v>36</v>
      </c>
      <c r="K58" s="6"/>
      <c r="L58" s="7"/>
    </row>
    <row r="59" spans="1:12" s="8" customFormat="1" ht="95.25" customHeight="1" thickBot="1" x14ac:dyDescent="0.45">
      <c r="A59" s="32">
        <v>48</v>
      </c>
      <c r="B59" s="24" t="s">
        <v>107</v>
      </c>
      <c r="C59" s="25" t="s">
        <v>97</v>
      </c>
      <c r="D59" s="26" t="s">
        <v>108</v>
      </c>
      <c r="E59" s="27">
        <v>45474</v>
      </c>
      <c r="F59" s="38">
        <v>16520</v>
      </c>
      <c r="G59" s="29">
        <v>45513</v>
      </c>
      <c r="H59" s="38">
        <v>12600</v>
      </c>
      <c r="I59" s="30"/>
      <c r="J59" s="31" t="s">
        <v>36</v>
      </c>
      <c r="K59" s="6"/>
      <c r="L59" s="7"/>
    </row>
    <row r="60" spans="1:12" s="8" customFormat="1" ht="110.25" customHeight="1" thickBot="1" x14ac:dyDescent="0.45">
      <c r="A60" s="32">
        <v>49</v>
      </c>
      <c r="B60" s="24" t="s">
        <v>119</v>
      </c>
      <c r="C60" s="25" t="s">
        <v>117</v>
      </c>
      <c r="D60" s="26" t="s">
        <v>118</v>
      </c>
      <c r="E60" s="27">
        <v>45488</v>
      </c>
      <c r="F60" s="38">
        <v>67260</v>
      </c>
      <c r="G60" s="29">
        <v>45517</v>
      </c>
      <c r="H60" s="38">
        <v>64410</v>
      </c>
      <c r="I60" s="30"/>
      <c r="J60" s="31" t="s">
        <v>36</v>
      </c>
      <c r="K60" s="6"/>
      <c r="L60" s="7"/>
    </row>
    <row r="61" spans="1:12" s="8" customFormat="1" ht="95.25" customHeight="1" thickBot="1" x14ac:dyDescent="0.45">
      <c r="A61" s="32">
        <v>50</v>
      </c>
      <c r="B61" s="24" t="s">
        <v>115</v>
      </c>
      <c r="C61" s="25" t="s">
        <v>113</v>
      </c>
      <c r="D61" s="26" t="s">
        <v>114</v>
      </c>
      <c r="E61" s="27">
        <v>45488</v>
      </c>
      <c r="F61" s="38">
        <v>12390</v>
      </c>
      <c r="G61" s="29">
        <v>45517</v>
      </c>
      <c r="H61" s="38">
        <v>11885</v>
      </c>
      <c r="I61" s="30"/>
      <c r="J61" s="31" t="s">
        <v>36</v>
      </c>
      <c r="K61" s="6"/>
      <c r="L61" s="7"/>
    </row>
    <row r="62" spans="1:12" s="8" customFormat="1" ht="101.25" customHeight="1" thickBot="1" x14ac:dyDescent="0.45">
      <c r="A62" s="32">
        <v>51</v>
      </c>
      <c r="B62" s="24" t="s">
        <v>68</v>
      </c>
      <c r="C62" s="25" t="s">
        <v>111</v>
      </c>
      <c r="D62" s="26" t="s">
        <v>112</v>
      </c>
      <c r="E62" s="27">
        <v>45454</v>
      </c>
      <c r="F62" s="38">
        <v>3100</v>
      </c>
      <c r="G62" s="29">
        <v>45517</v>
      </c>
      <c r="H62" s="38">
        <v>2945</v>
      </c>
      <c r="I62" s="30"/>
      <c r="J62" s="31" t="s">
        <v>36</v>
      </c>
      <c r="K62" s="6"/>
      <c r="L62" s="7"/>
    </row>
    <row r="63" spans="1:12" s="8" customFormat="1" ht="119.25" customHeight="1" thickBot="1" x14ac:dyDescent="0.45">
      <c r="A63" s="32">
        <v>52</v>
      </c>
      <c r="B63" s="24" t="s">
        <v>34</v>
      </c>
      <c r="C63" s="25" t="s">
        <v>81</v>
      </c>
      <c r="D63" s="26" t="s">
        <v>116</v>
      </c>
      <c r="E63" s="27">
        <v>45483</v>
      </c>
      <c r="F63" s="38">
        <v>36445.07</v>
      </c>
      <c r="G63" s="29">
        <v>45517</v>
      </c>
      <c r="H63" s="38">
        <v>36445.07</v>
      </c>
      <c r="I63" s="30"/>
      <c r="J63" s="31" t="s">
        <v>36</v>
      </c>
      <c r="K63" s="6"/>
      <c r="L63" s="7"/>
    </row>
    <row r="64" spans="1:12" s="8" customFormat="1" ht="102" customHeight="1" thickBot="1" x14ac:dyDescent="0.45">
      <c r="A64" s="32">
        <v>53</v>
      </c>
      <c r="B64" s="24" t="s">
        <v>50</v>
      </c>
      <c r="C64" s="25" t="s">
        <v>120</v>
      </c>
      <c r="D64" s="26" t="s">
        <v>121</v>
      </c>
      <c r="E64" s="27">
        <v>45489</v>
      </c>
      <c r="F64" s="38">
        <v>56050</v>
      </c>
      <c r="G64" s="29">
        <v>45517</v>
      </c>
      <c r="H64" s="38">
        <v>53675</v>
      </c>
      <c r="I64" s="30"/>
      <c r="J64" s="31" t="s">
        <v>36</v>
      </c>
      <c r="K64" s="6"/>
      <c r="L64" s="7"/>
    </row>
    <row r="65" spans="1:12" s="8" customFormat="1" ht="150.75" customHeight="1" thickBot="1" x14ac:dyDescent="0.45">
      <c r="A65" s="32">
        <v>54</v>
      </c>
      <c r="B65" s="24" t="s">
        <v>77</v>
      </c>
      <c r="C65" s="25" t="s">
        <v>76</v>
      </c>
      <c r="D65" s="26" t="s">
        <v>78</v>
      </c>
      <c r="E65" s="27" t="s">
        <v>79</v>
      </c>
      <c r="F65" s="38">
        <v>50010</v>
      </c>
      <c r="G65" s="29">
        <v>45518</v>
      </c>
      <c r="H65" s="38">
        <v>47509.5</v>
      </c>
      <c r="I65" s="30"/>
      <c r="J65" s="31" t="s">
        <v>36</v>
      </c>
      <c r="K65" s="6"/>
      <c r="L65" s="7"/>
    </row>
    <row r="66" spans="1:12" s="8" customFormat="1" ht="103.5" customHeight="1" thickBot="1" x14ac:dyDescent="0.45">
      <c r="A66" s="32">
        <v>55</v>
      </c>
      <c r="B66" s="24" t="s">
        <v>83</v>
      </c>
      <c r="C66" s="25" t="s">
        <v>71</v>
      </c>
      <c r="D66" s="26" t="s">
        <v>72</v>
      </c>
      <c r="E66" s="27">
        <v>45512</v>
      </c>
      <c r="F66" s="38">
        <v>11800</v>
      </c>
      <c r="G66" s="29">
        <v>45518</v>
      </c>
      <c r="H66" s="38">
        <v>11300</v>
      </c>
      <c r="I66" s="30"/>
      <c r="J66" s="31" t="s">
        <v>36</v>
      </c>
      <c r="K66" s="6"/>
      <c r="L66" s="7"/>
    </row>
    <row r="67" spans="1:12" s="8" customFormat="1" ht="111.75" customHeight="1" thickBot="1" x14ac:dyDescent="0.45">
      <c r="A67" s="32">
        <v>56</v>
      </c>
      <c r="B67" s="24" t="s">
        <v>73</v>
      </c>
      <c r="C67" s="25" t="s">
        <v>74</v>
      </c>
      <c r="D67" s="26" t="s">
        <v>75</v>
      </c>
      <c r="E67" s="27">
        <v>45496</v>
      </c>
      <c r="F67" s="38">
        <v>1500000</v>
      </c>
      <c r="G67" s="29">
        <v>45518</v>
      </c>
      <c r="H67" s="38">
        <v>1493132.61</v>
      </c>
      <c r="I67" s="30"/>
      <c r="J67" s="31" t="s">
        <v>36</v>
      </c>
      <c r="K67" s="6"/>
      <c r="L67" s="7"/>
    </row>
    <row r="68" spans="1:12" s="8" customFormat="1" ht="115.5" customHeight="1" thickBot="1" x14ac:dyDescent="0.45">
      <c r="A68" s="32">
        <v>57</v>
      </c>
      <c r="B68" s="24" t="s">
        <v>80</v>
      </c>
      <c r="C68" s="25" t="s">
        <v>81</v>
      </c>
      <c r="D68" s="26" t="s">
        <v>82</v>
      </c>
      <c r="E68" s="27">
        <v>45502</v>
      </c>
      <c r="F68" s="38">
        <v>206824.37</v>
      </c>
      <c r="G68" s="29">
        <v>45518</v>
      </c>
      <c r="H68" s="38">
        <v>198060.63</v>
      </c>
      <c r="I68" s="30"/>
      <c r="J68" s="31" t="s">
        <v>36</v>
      </c>
      <c r="K68" s="6"/>
      <c r="L68" s="7"/>
    </row>
    <row r="69" spans="1:12" s="8" customFormat="1" ht="95.25" customHeight="1" thickBot="1" x14ac:dyDescent="0.45">
      <c r="A69" s="32">
        <v>58</v>
      </c>
      <c r="B69" s="24" t="s">
        <v>32</v>
      </c>
      <c r="C69" s="25" t="s">
        <v>87</v>
      </c>
      <c r="D69" s="26" t="s">
        <v>88</v>
      </c>
      <c r="E69" s="27">
        <v>45489</v>
      </c>
      <c r="F69" s="38">
        <v>17580.53</v>
      </c>
      <c r="G69" s="29">
        <v>45518</v>
      </c>
      <c r="H69" s="38">
        <v>17580.53</v>
      </c>
      <c r="I69" s="30"/>
      <c r="J69" s="31" t="s">
        <v>36</v>
      </c>
      <c r="K69" s="6"/>
      <c r="L69" s="7"/>
    </row>
    <row r="70" spans="1:12" s="8" customFormat="1" ht="95.25" customHeight="1" thickBot="1" x14ac:dyDescent="0.45">
      <c r="A70" s="32">
        <v>59</v>
      </c>
      <c r="B70" s="24" t="s">
        <v>33</v>
      </c>
      <c r="C70" s="25" t="s">
        <v>85</v>
      </c>
      <c r="D70" s="26" t="s">
        <v>86</v>
      </c>
      <c r="E70" s="27">
        <v>45505</v>
      </c>
      <c r="F70" s="38">
        <v>17200.68</v>
      </c>
      <c r="G70" s="29">
        <v>45518</v>
      </c>
      <c r="H70" s="38">
        <v>16471.84</v>
      </c>
      <c r="I70" s="30"/>
      <c r="J70" s="31" t="s">
        <v>36</v>
      </c>
      <c r="K70" s="6"/>
      <c r="L70" s="7"/>
    </row>
    <row r="71" spans="1:12" s="8" customFormat="1" ht="103.5" customHeight="1" thickBot="1" x14ac:dyDescent="0.45">
      <c r="A71" s="32">
        <v>60</v>
      </c>
      <c r="B71" s="24" t="s">
        <v>84</v>
      </c>
      <c r="C71" s="25" t="s">
        <v>69</v>
      </c>
      <c r="D71" s="26" t="s">
        <v>70</v>
      </c>
      <c r="E71" s="27">
        <v>45492</v>
      </c>
      <c r="F71" s="38">
        <v>48054.32</v>
      </c>
      <c r="G71" s="29">
        <v>45518</v>
      </c>
      <c r="H71" s="38">
        <v>46048.12</v>
      </c>
      <c r="I71" s="30"/>
      <c r="J71" s="31" t="s">
        <v>36</v>
      </c>
      <c r="K71" s="6"/>
      <c r="L71" s="7"/>
    </row>
    <row r="72" spans="1:12" s="8" customFormat="1" ht="99" customHeight="1" thickBot="1" x14ac:dyDescent="0.45">
      <c r="A72" s="32">
        <v>61</v>
      </c>
      <c r="B72" s="24" t="s">
        <v>190</v>
      </c>
      <c r="C72" s="25" t="s">
        <v>167</v>
      </c>
      <c r="D72" s="26" t="s">
        <v>227</v>
      </c>
      <c r="E72" s="27">
        <v>45498</v>
      </c>
      <c r="F72" s="38">
        <v>51400.800000000003</v>
      </c>
      <c r="G72" s="29">
        <v>45524</v>
      </c>
      <c r="H72" s="38">
        <v>49222.8</v>
      </c>
      <c r="I72" s="30"/>
      <c r="J72" s="31" t="s">
        <v>36</v>
      </c>
      <c r="K72" s="6"/>
      <c r="L72" s="7"/>
    </row>
    <row r="73" spans="1:12" s="8" customFormat="1" ht="145.5" customHeight="1" thickBot="1" x14ac:dyDescent="0.45">
      <c r="A73" s="32">
        <v>62</v>
      </c>
      <c r="B73" s="24" t="s">
        <v>191</v>
      </c>
      <c r="C73" s="25" t="s">
        <v>228</v>
      </c>
      <c r="D73" s="26" t="s">
        <v>229</v>
      </c>
      <c r="E73" s="27">
        <v>45482</v>
      </c>
      <c r="F73" s="38">
        <v>634640.64000000001</v>
      </c>
      <c r="G73" s="29">
        <v>45524</v>
      </c>
      <c r="H73" s="38">
        <v>582566.49</v>
      </c>
      <c r="I73" s="30"/>
      <c r="J73" s="31" t="s">
        <v>36</v>
      </c>
      <c r="K73" s="6"/>
      <c r="L73" s="7"/>
    </row>
    <row r="74" spans="1:12" s="8" customFormat="1" ht="114" customHeight="1" thickBot="1" x14ac:dyDescent="0.45">
      <c r="A74" s="32">
        <v>63</v>
      </c>
      <c r="B74" s="24" t="s">
        <v>192</v>
      </c>
      <c r="C74" s="25" t="s">
        <v>218</v>
      </c>
      <c r="D74" s="26" t="s">
        <v>219</v>
      </c>
      <c r="E74" s="27">
        <v>45499</v>
      </c>
      <c r="F74" s="38">
        <v>56640</v>
      </c>
      <c r="G74" s="29">
        <v>45525</v>
      </c>
      <c r="H74" s="38">
        <v>47040</v>
      </c>
      <c r="I74" s="30"/>
      <c r="J74" s="31" t="s">
        <v>36</v>
      </c>
      <c r="K74" s="6"/>
      <c r="L74" s="7"/>
    </row>
    <row r="75" spans="1:12" s="8" customFormat="1" ht="101.25" customHeight="1" thickBot="1" x14ac:dyDescent="0.45">
      <c r="A75" s="32">
        <v>64</v>
      </c>
      <c r="B75" s="24" t="s">
        <v>193</v>
      </c>
      <c r="C75" s="25" t="s">
        <v>97</v>
      </c>
      <c r="D75" s="26" t="s">
        <v>226</v>
      </c>
      <c r="E75" s="27">
        <v>45519</v>
      </c>
      <c r="F75" s="38">
        <v>9000</v>
      </c>
      <c r="G75" s="29">
        <v>45527</v>
      </c>
      <c r="H75" s="38">
        <v>8100</v>
      </c>
      <c r="I75" s="30"/>
      <c r="J75" s="31" t="s">
        <v>36</v>
      </c>
      <c r="K75" s="6"/>
      <c r="L75" s="7"/>
    </row>
    <row r="76" spans="1:12" s="8" customFormat="1" ht="108" customHeight="1" thickBot="1" x14ac:dyDescent="0.45">
      <c r="A76" s="32">
        <v>65</v>
      </c>
      <c r="B76" s="24" t="s">
        <v>224</v>
      </c>
      <c r="C76" s="25" t="s">
        <v>97</v>
      </c>
      <c r="D76" s="26" t="s">
        <v>225</v>
      </c>
      <c r="E76" s="27">
        <v>45519</v>
      </c>
      <c r="F76" s="38">
        <v>3000</v>
      </c>
      <c r="G76" s="29">
        <v>45527</v>
      </c>
      <c r="H76" s="38">
        <v>2700</v>
      </c>
      <c r="I76" s="30"/>
      <c r="J76" s="31" t="s">
        <v>36</v>
      </c>
      <c r="K76" s="6"/>
      <c r="L76" s="7"/>
    </row>
    <row r="77" spans="1:12" s="8" customFormat="1" ht="95.25" customHeight="1" thickBot="1" x14ac:dyDescent="0.45">
      <c r="A77" s="32">
        <v>66</v>
      </c>
      <c r="B77" s="24" t="s">
        <v>194</v>
      </c>
      <c r="C77" s="25" t="s">
        <v>222</v>
      </c>
      <c r="D77" s="26" t="s">
        <v>223</v>
      </c>
      <c r="E77" s="27">
        <v>45475</v>
      </c>
      <c r="F77" s="38">
        <v>13688</v>
      </c>
      <c r="G77" s="29">
        <v>45527</v>
      </c>
      <c r="H77" s="38">
        <v>13108</v>
      </c>
      <c r="I77" s="30"/>
      <c r="J77" s="31" t="s">
        <v>36</v>
      </c>
      <c r="K77" s="6"/>
      <c r="L77" s="7"/>
    </row>
    <row r="78" spans="1:12" s="8" customFormat="1" ht="99.75" customHeight="1" thickBot="1" x14ac:dyDescent="0.45">
      <c r="A78" s="32">
        <v>67</v>
      </c>
      <c r="B78" s="24" t="s">
        <v>230</v>
      </c>
      <c r="C78" s="25" t="s">
        <v>97</v>
      </c>
      <c r="D78" s="26" t="s">
        <v>217</v>
      </c>
      <c r="E78" s="27">
        <v>45519</v>
      </c>
      <c r="F78" s="38">
        <v>4500</v>
      </c>
      <c r="G78" s="29">
        <v>45530</v>
      </c>
      <c r="H78" s="38">
        <v>4050</v>
      </c>
      <c r="I78" s="30"/>
      <c r="J78" s="31" t="s">
        <v>36</v>
      </c>
      <c r="K78" s="6"/>
      <c r="L78" s="7"/>
    </row>
    <row r="79" spans="1:12" s="8" customFormat="1" ht="101.25" customHeight="1" thickBot="1" x14ac:dyDescent="0.45">
      <c r="A79" s="32">
        <v>68</v>
      </c>
      <c r="B79" s="24" t="s">
        <v>220</v>
      </c>
      <c r="C79" s="25" t="s">
        <v>97</v>
      </c>
      <c r="D79" s="26" t="s">
        <v>221</v>
      </c>
      <c r="E79" s="27">
        <v>45512</v>
      </c>
      <c r="F79" s="38">
        <v>6000</v>
      </c>
      <c r="G79" s="29">
        <v>45530</v>
      </c>
      <c r="H79" s="38">
        <v>5400</v>
      </c>
      <c r="I79" s="30"/>
      <c r="J79" s="31" t="s">
        <v>36</v>
      </c>
      <c r="K79" s="6"/>
      <c r="L79" s="7"/>
    </row>
    <row r="80" spans="1:12" s="8" customFormat="1" ht="106.5" customHeight="1" thickBot="1" x14ac:dyDescent="0.45">
      <c r="A80" s="32">
        <v>69</v>
      </c>
      <c r="B80" s="24" t="s">
        <v>195</v>
      </c>
      <c r="C80" s="25" t="s">
        <v>201</v>
      </c>
      <c r="D80" s="26" t="s">
        <v>202</v>
      </c>
      <c r="E80" s="27">
        <v>45519</v>
      </c>
      <c r="F80" s="38">
        <v>25000</v>
      </c>
      <c r="G80" s="29">
        <v>45530</v>
      </c>
      <c r="H80" s="38">
        <v>25000</v>
      </c>
      <c r="I80" s="30"/>
      <c r="J80" s="31" t="s">
        <v>36</v>
      </c>
      <c r="K80" s="6"/>
      <c r="L80" s="7"/>
    </row>
    <row r="81" spans="1:12" s="8" customFormat="1" ht="111.75" customHeight="1" thickBot="1" x14ac:dyDescent="0.45">
      <c r="A81" s="32">
        <v>70</v>
      </c>
      <c r="B81" s="24" t="s">
        <v>208</v>
      </c>
      <c r="C81" s="25" t="s">
        <v>209</v>
      </c>
      <c r="D81" s="26" t="s">
        <v>210</v>
      </c>
      <c r="E81" s="27">
        <v>45488</v>
      </c>
      <c r="F81" s="38">
        <v>14750</v>
      </c>
      <c r="G81" s="29">
        <v>45530</v>
      </c>
      <c r="H81" s="38">
        <v>14125</v>
      </c>
      <c r="I81" s="30"/>
      <c r="J81" s="31" t="s">
        <v>36</v>
      </c>
      <c r="K81" s="6"/>
      <c r="L81" s="7"/>
    </row>
    <row r="82" spans="1:12" s="8" customFormat="1" ht="95.25" customHeight="1" thickBot="1" x14ac:dyDescent="0.45">
      <c r="A82" s="32">
        <v>71</v>
      </c>
      <c r="B82" s="24" t="s">
        <v>196</v>
      </c>
      <c r="C82" s="25" t="s">
        <v>215</v>
      </c>
      <c r="D82" s="26" t="s">
        <v>216</v>
      </c>
      <c r="E82" s="27">
        <v>45513</v>
      </c>
      <c r="F82" s="38">
        <v>18408</v>
      </c>
      <c r="G82" s="29">
        <v>45530</v>
      </c>
      <c r="H82" s="38">
        <v>17628</v>
      </c>
      <c r="I82" s="30"/>
      <c r="J82" s="31" t="s">
        <v>36</v>
      </c>
      <c r="K82" s="6"/>
      <c r="L82" s="7"/>
    </row>
    <row r="83" spans="1:12" s="8" customFormat="1" ht="115.5" customHeight="1" thickBot="1" x14ac:dyDescent="0.45">
      <c r="A83" s="32">
        <v>72</v>
      </c>
      <c r="B83" s="24" t="s">
        <v>212</v>
      </c>
      <c r="C83" s="25" t="s">
        <v>213</v>
      </c>
      <c r="D83" s="26" t="s">
        <v>214</v>
      </c>
      <c r="E83" s="27">
        <v>45498</v>
      </c>
      <c r="F83" s="38">
        <v>227940.01</v>
      </c>
      <c r="G83" s="29">
        <v>45530</v>
      </c>
      <c r="H83" s="38">
        <v>218281.54</v>
      </c>
      <c r="I83" s="30"/>
      <c r="J83" s="31" t="s">
        <v>36</v>
      </c>
      <c r="K83" s="6"/>
      <c r="L83" s="7"/>
    </row>
    <row r="84" spans="1:12" s="8" customFormat="1" ht="114.75" customHeight="1" thickBot="1" x14ac:dyDescent="0.45">
      <c r="A84" s="32">
        <v>73</v>
      </c>
      <c r="B84" s="24" t="s">
        <v>45</v>
      </c>
      <c r="C84" s="25" t="s">
        <v>199</v>
      </c>
      <c r="D84" s="26" t="s">
        <v>200</v>
      </c>
      <c r="E84" s="27">
        <v>45499</v>
      </c>
      <c r="F84" s="38">
        <v>5310</v>
      </c>
      <c r="G84" s="29">
        <v>45530</v>
      </c>
      <c r="H84" s="38">
        <v>5085</v>
      </c>
      <c r="I84" s="30"/>
      <c r="J84" s="31" t="s">
        <v>36</v>
      </c>
      <c r="K84" s="6"/>
      <c r="L84" s="7"/>
    </row>
    <row r="85" spans="1:12" s="8" customFormat="1" ht="95.25" customHeight="1" thickBot="1" x14ac:dyDescent="0.45">
      <c r="A85" s="32">
        <v>74</v>
      </c>
      <c r="B85" s="24" t="s">
        <v>49</v>
      </c>
      <c r="C85" s="25" t="s">
        <v>165</v>
      </c>
      <c r="D85" s="26" t="s">
        <v>207</v>
      </c>
      <c r="E85" s="27">
        <v>45498</v>
      </c>
      <c r="F85" s="38">
        <v>53044.4</v>
      </c>
      <c r="G85" s="29">
        <v>45530</v>
      </c>
      <c r="H85" s="38">
        <v>50601.4</v>
      </c>
      <c r="I85" s="30"/>
      <c r="J85" s="31" t="s">
        <v>36</v>
      </c>
      <c r="K85" s="6"/>
      <c r="L85" s="7"/>
    </row>
    <row r="86" spans="1:12" s="8" customFormat="1" ht="95.25" customHeight="1" thickBot="1" x14ac:dyDescent="0.45">
      <c r="A86" s="32">
        <v>75</v>
      </c>
      <c r="B86" s="24" t="s">
        <v>197</v>
      </c>
      <c r="C86" s="25" t="s">
        <v>203</v>
      </c>
      <c r="D86" s="26" t="s">
        <v>204</v>
      </c>
      <c r="E86" s="27">
        <v>45505</v>
      </c>
      <c r="F86" s="38">
        <v>70500.39</v>
      </c>
      <c r="G86" s="29">
        <v>45530</v>
      </c>
      <c r="H86" s="38">
        <v>70500.39</v>
      </c>
      <c r="I86" s="30"/>
      <c r="J86" s="31" t="s">
        <v>36</v>
      </c>
      <c r="K86" s="6"/>
      <c r="L86" s="7"/>
    </row>
    <row r="87" spans="1:12" s="8" customFormat="1" ht="123.75" customHeight="1" thickBot="1" x14ac:dyDescent="0.45">
      <c r="A87" s="32">
        <v>76</v>
      </c>
      <c r="B87" s="24" t="s">
        <v>100</v>
      </c>
      <c r="C87" s="25" t="s">
        <v>205</v>
      </c>
      <c r="D87" s="26" t="s">
        <v>206</v>
      </c>
      <c r="E87" s="27">
        <v>45506</v>
      </c>
      <c r="F87" s="38">
        <v>12600</v>
      </c>
      <c r="G87" s="29">
        <v>45530</v>
      </c>
      <c r="H87" s="38">
        <v>12600</v>
      </c>
      <c r="I87" s="30"/>
      <c r="J87" s="31" t="s">
        <v>36</v>
      </c>
      <c r="K87" s="6"/>
      <c r="L87" s="7"/>
    </row>
    <row r="88" spans="1:12" s="8" customFormat="1" ht="95.25" customHeight="1" thickBot="1" x14ac:dyDescent="0.45">
      <c r="A88" s="32">
        <v>77</v>
      </c>
      <c r="B88" s="24" t="s">
        <v>198</v>
      </c>
      <c r="C88" s="25" t="s">
        <v>101</v>
      </c>
      <c r="D88" s="26" t="s">
        <v>211</v>
      </c>
      <c r="E88" s="27">
        <v>45509</v>
      </c>
      <c r="F88" s="38">
        <v>19000</v>
      </c>
      <c r="G88" s="29">
        <v>45530</v>
      </c>
      <c r="H88" s="38">
        <v>18050</v>
      </c>
      <c r="I88" s="30"/>
      <c r="J88" s="31" t="s">
        <v>36</v>
      </c>
      <c r="K88" s="6"/>
      <c r="L88" s="7"/>
    </row>
    <row r="89" spans="1:12" s="8" customFormat="1" ht="99" customHeight="1" thickBot="1" x14ac:dyDescent="0.45">
      <c r="A89" s="32">
        <v>78</v>
      </c>
      <c r="B89" s="24" t="s">
        <v>250</v>
      </c>
      <c r="C89" s="25" t="s">
        <v>97</v>
      </c>
      <c r="D89" s="26" t="s">
        <v>251</v>
      </c>
      <c r="E89" s="27">
        <v>45517</v>
      </c>
      <c r="F89" s="38">
        <v>4720</v>
      </c>
      <c r="G89" s="29">
        <v>45532</v>
      </c>
      <c r="H89" s="38">
        <v>3600</v>
      </c>
      <c r="I89" s="30"/>
      <c r="J89" s="31" t="s">
        <v>36</v>
      </c>
      <c r="K89" s="6"/>
      <c r="L89" s="7"/>
    </row>
    <row r="90" spans="1:12" s="8" customFormat="1" ht="140.25" customHeight="1" thickBot="1" x14ac:dyDescent="0.45">
      <c r="A90" s="32">
        <v>79</v>
      </c>
      <c r="B90" s="24" t="s">
        <v>245</v>
      </c>
      <c r="C90" s="25" t="s">
        <v>246</v>
      </c>
      <c r="D90" s="26" t="s">
        <v>247</v>
      </c>
      <c r="E90" s="27">
        <v>45497</v>
      </c>
      <c r="F90" s="38">
        <v>41209.919999999998</v>
      </c>
      <c r="G90" s="29">
        <v>45532</v>
      </c>
      <c r="H90" s="38">
        <v>39149.42</v>
      </c>
      <c r="I90" s="30"/>
      <c r="J90" s="31" t="s">
        <v>36</v>
      </c>
      <c r="K90" s="6"/>
      <c r="L90" s="7"/>
    </row>
    <row r="91" spans="1:12" s="8" customFormat="1" ht="95.25" customHeight="1" thickBot="1" x14ac:dyDescent="0.45">
      <c r="A91" s="32">
        <v>80</v>
      </c>
      <c r="B91" s="24" t="s">
        <v>194</v>
      </c>
      <c r="C91" s="25" t="s">
        <v>243</v>
      </c>
      <c r="D91" s="26" t="s">
        <v>244</v>
      </c>
      <c r="E91" s="27">
        <v>45509</v>
      </c>
      <c r="F91" s="38">
        <v>200615.48</v>
      </c>
      <c r="G91" s="29">
        <v>45532</v>
      </c>
      <c r="H91" s="38">
        <v>192114.83</v>
      </c>
      <c r="I91" s="30"/>
      <c r="J91" s="31" t="s">
        <v>36</v>
      </c>
      <c r="K91" s="6"/>
      <c r="L91" s="7"/>
    </row>
    <row r="92" spans="1:12" s="8" customFormat="1" ht="95.25" customHeight="1" thickBot="1" x14ac:dyDescent="0.45">
      <c r="A92" s="32">
        <v>81</v>
      </c>
      <c r="B92" s="24" t="s">
        <v>234</v>
      </c>
      <c r="C92" s="25" t="s">
        <v>97</v>
      </c>
      <c r="D92" s="26" t="s">
        <v>255</v>
      </c>
      <c r="E92" s="27">
        <v>45530</v>
      </c>
      <c r="F92" s="38">
        <v>3000</v>
      </c>
      <c r="G92" s="29">
        <v>45533</v>
      </c>
      <c r="H92" s="38">
        <v>2700</v>
      </c>
      <c r="I92" s="30"/>
      <c r="J92" s="31" t="s">
        <v>36</v>
      </c>
      <c r="K92" s="6"/>
      <c r="L92" s="7"/>
    </row>
    <row r="93" spans="1:12" s="8" customFormat="1" ht="95.25" customHeight="1" thickBot="1" x14ac:dyDescent="0.45">
      <c r="A93" s="32">
        <v>82</v>
      </c>
      <c r="B93" s="24" t="s">
        <v>235</v>
      </c>
      <c r="C93" s="25" t="s">
        <v>97</v>
      </c>
      <c r="D93" s="26" t="s">
        <v>252</v>
      </c>
      <c r="E93" s="27">
        <v>45530</v>
      </c>
      <c r="F93" s="38">
        <v>3000</v>
      </c>
      <c r="G93" s="29">
        <v>45533</v>
      </c>
      <c r="H93" s="38">
        <v>2700</v>
      </c>
      <c r="I93" s="30"/>
      <c r="J93" s="31" t="s">
        <v>36</v>
      </c>
      <c r="K93" s="6"/>
      <c r="L93" s="7"/>
    </row>
    <row r="94" spans="1:12" s="8" customFormat="1" ht="102.75" customHeight="1" thickBot="1" x14ac:dyDescent="0.45">
      <c r="A94" s="32">
        <v>83</v>
      </c>
      <c r="B94" s="24" t="s">
        <v>57</v>
      </c>
      <c r="C94" s="25" t="s">
        <v>97</v>
      </c>
      <c r="D94" s="26" t="s">
        <v>249</v>
      </c>
      <c r="E94" s="27">
        <v>45530</v>
      </c>
      <c r="F94" s="38">
        <v>6000</v>
      </c>
      <c r="G94" s="29">
        <v>45533</v>
      </c>
      <c r="H94" s="38">
        <v>5400</v>
      </c>
      <c r="I94" s="30"/>
      <c r="J94" s="31" t="s">
        <v>36</v>
      </c>
      <c r="K94" s="6"/>
      <c r="L94" s="7"/>
    </row>
    <row r="95" spans="1:12" s="8" customFormat="1" ht="95.25" customHeight="1" thickBot="1" x14ac:dyDescent="0.45">
      <c r="A95" s="32">
        <v>84</v>
      </c>
      <c r="B95" s="24" t="s">
        <v>254</v>
      </c>
      <c r="C95" s="25" t="s">
        <v>97</v>
      </c>
      <c r="D95" s="26" t="s">
        <v>253</v>
      </c>
      <c r="E95" s="27">
        <v>45519</v>
      </c>
      <c r="F95" s="38">
        <v>4400</v>
      </c>
      <c r="G95" s="29">
        <v>45533</v>
      </c>
      <c r="H95" s="38">
        <v>3960</v>
      </c>
      <c r="I95" s="30"/>
      <c r="J95" s="31" t="s">
        <v>36</v>
      </c>
      <c r="K95" s="6"/>
      <c r="L95" s="7"/>
    </row>
    <row r="96" spans="1:12" s="8" customFormat="1" ht="95.25" customHeight="1" thickBot="1" x14ac:dyDescent="0.45">
      <c r="A96" s="32">
        <v>85</v>
      </c>
      <c r="B96" s="24" t="s">
        <v>194</v>
      </c>
      <c r="C96" s="25" t="s">
        <v>222</v>
      </c>
      <c r="D96" s="26" t="s">
        <v>248</v>
      </c>
      <c r="E96" s="27">
        <v>45505</v>
      </c>
      <c r="F96" s="38">
        <v>13688</v>
      </c>
      <c r="G96" s="29">
        <v>45533</v>
      </c>
      <c r="H96" s="38">
        <v>13108</v>
      </c>
      <c r="I96" s="30"/>
      <c r="J96" s="31" t="s">
        <v>36</v>
      </c>
      <c r="K96" s="6"/>
      <c r="L96" s="7"/>
    </row>
    <row r="97" spans="1:12" s="8" customFormat="1" ht="104.25" customHeight="1" thickBot="1" x14ac:dyDescent="0.45">
      <c r="A97" s="24">
        <v>86</v>
      </c>
      <c r="B97" s="24" t="s">
        <v>109</v>
      </c>
      <c r="C97" s="25" t="s">
        <v>97</v>
      </c>
      <c r="D97" s="26" t="s">
        <v>110</v>
      </c>
      <c r="E97" s="27">
        <v>45502</v>
      </c>
      <c r="F97" s="38">
        <v>150000</v>
      </c>
      <c r="G97" s="29">
        <v>45517</v>
      </c>
      <c r="H97" s="38">
        <v>114406.78</v>
      </c>
      <c r="I97" s="30"/>
      <c r="J97" s="31" t="s">
        <v>36</v>
      </c>
      <c r="K97" s="6"/>
      <c r="L97" s="7"/>
    </row>
    <row r="98" spans="1:12" s="8" customFormat="1" ht="102" customHeight="1" thickBot="1" x14ac:dyDescent="0.45">
      <c r="A98" s="24">
        <v>87</v>
      </c>
      <c r="B98" s="24" t="s">
        <v>236</v>
      </c>
      <c r="C98" s="25" t="s">
        <v>237</v>
      </c>
      <c r="D98" s="26" t="s">
        <v>238</v>
      </c>
      <c r="E98" s="27">
        <v>45474</v>
      </c>
      <c r="F98" s="38">
        <v>70000</v>
      </c>
      <c r="G98" s="29">
        <v>45510</v>
      </c>
      <c r="H98" s="38">
        <v>70000</v>
      </c>
      <c r="I98" s="30"/>
      <c r="J98" s="31" t="s">
        <v>36</v>
      </c>
      <c r="K98" s="6"/>
      <c r="L98" s="7"/>
    </row>
    <row r="99" spans="1:12" s="8" customFormat="1" ht="111" customHeight="1" thickBot="1" x14ac:dyDescent="0.45">
      <c r="A99" s="32">
        <v>88</v>
      </c>
      <c r="B99" s="24" t="s">
        <v>239</v>
      </c>
      <c r="C99" s="25" t="s">
        <v>240</v>
      </c>
      <c r="D99" s="26" t="s">
        <v>241</v>
      </c>
      <c r="E99" s="27" t="s">
        <v>242</v>
      </c>
      <c r="F99" s="38">
        <v>120000</v>
      </c>
      <c r="G99" s="29">
        <v>45516</v>
      </c>
      <c r="H99" s="38">
        <v>91525.42</v>
      </c>
      <c r="I99" s="30"/>
      <c r="J99" s="31" t="s">
        <v>36</v>
      </c>
      <c r="K99" s="6"/>
      <c r="L99" s="7"/>
    </row>
    <row r="100" spans="1:12" s="8" customFormat="1" ht="102" customHeight="1" thickBot="1" x14ac:dyDescent="0.45">
      <c r="A100" s="24">
        <v>89</v>
      </c>
      <c r="B100" s="24" t="s">
        <v>257</v>
      </c>
      <c r="C100" s="25" t="s">
        <v>258</v>
      </c>
      <c r="D100" s="26" t="s">
        <v>259</v>
      </c>
      <c r="E100" s="27">
        <v>45512</v>
      </c>
      <c r="F100" s="38">
        <v>6742.92</v>
      </c>
      <c r="G100" s="29">
        <v>45524</v>
      </c>
      <c r="H100" s="38">
        <v>5600.05</v>
      </c>
      <c r="I100" s="30"/>
      <c r="J100" s="31" t="s">
        <v>36</v>
      </c>
      <c r="K100" s="6"/>
      <c r="L100" s="7"/>
    </row>
    <row r="101" spans="1:12" s="8" customFormat="1" ht="111" customHeight="1" thickBot="1" x14ac:dyDescent="0.45">
      <c r="A101" s="32">
        <v>90</v>
      </c>
      <c r="B101" s="24" t="s">
        <v>260</v>
      </c>
      <c r="C101" s="25" t="s">
        <v>97</v>
      </c>
      <c r="D101" s="26" t="s">
        <v>261</v>
      </c>
      <c r="E101" s="27">
        <v>45512</v>
      </c>
      <c r="F101" s="38">
        <v>50000</v>
      </c>
      <c r="G101" s="29">
        <v>45524</v>
      </c>
      <c r="H101" s="38">
        <v>45000</v>
      </c>
      <c r="I101" s="30"/>
      <c r="J101" s="31" t="s">
        <v>36</v>
      </c>
      <c r="K101" s="6"/>
      <c r="L101" s="7"/>
    </row>
    <row r="102" spans="1:12" s="9" customFormat="1" ht="28.5" thickBot="1" x14ac:dyDescent="0.45">
      <c r="A102" s="81" t="s">
        <v>8</v>
      </c>
      <c r="B102" s="81"/>
      <c r="C102" s="81"/>
      <c r="D102" s="81"/>
      <c r="E102" s="81"/>
      <c r="F102" s="39">
        <f>SUM(F12:F101)</f>
        <v>13447403.279999999</v>
      </c>
      <c r="G102" s="40"/>
      <c r="H102" s="39">
        <f>SUM(H12:H101)</f>
        <v>13096678.01</v>
      </c>
      <c r="I102" s="39">
        <f>SUM(I12:I101)</f>
        <v>0</v>
      </c>
      <c r="J102" s="40"/>
      <c r="L102" s="10"/>
    </row>
    <row r="103" spans="1:12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2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2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2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2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2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2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2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2" x14ac:dyDescent="0.4">
      <c r="A111" s="4"/>
      <c r="B111" s="4"/>
      <c r="C111" s="4"/>
      <c r="D111" s="11"/>
      <c r="E111" s="11"/>
      <c r="F111" s="11"/>
      <c r="G111" s="11"/>
      <c r="H111" s="4"/>
      <c r="I111" s="4"/>
      <c r="J111" s="4"/>
    </row>
    <row r="112" spans="1:12" ht="46.5" x14ac:dyDescent="0.7">
      <c r="A112" s="4"/>
      <c r="B112" s="74" t="s">
        <v>9</v>
      </c>
      <c r="C112" s="74"/>
      <c r="D112" s="17"/>
      <c r="E112" s="17"/>
      <c r="F112" s="18"/>
      <c r="G112" s="18"/>
      <c r="H112" s="74" t="s">
        <v>10</v>
      </c>
      <c r="I112" s="74"/>
      <c r="J112" s="74"/>
      <c r="K112" s="19"/>
    </row>
    <row r="113" spans="1:11" ht="46.5" x14ac:dyDescent="0.7">
      <c r="A113" s="4"/>
      <c r="B113" s="75" t="s">
        <v>19</v>
      </c>
      <c r="C113" s="75"/>
      <c r="D113" s="20"/>
      <c r="E113" s="20"/>
      <c r="F113" s="20"/>
      <c r="G113" s="20"/>
      <c r="H113" s="75" t="s">
        <v>18</v>
      </c>
      <c r="I113" s="75"/>
      <c r="J113" s="75"/>
      <c r="K113" s="19"/>
    </row>
    <row r="114" spans="1:11" ht="46.5" x14ac:dyDescent="0.7">
      <c r="A114" s="4"/>
      <c r="B114" s="74" t="s">
        <v>20</v>
      </c>
      <c r="C114" s="74"/>
      <c r="D114" s="17"/>
      <c r="E114" s="17"/>
      <c r="F114" s="17"/>
      <c r="G114" s="17"/>
      <c r="H114" s="74" t="s">
        <v>21</v>
      </c>
      <c r="I114" s="74"/>
      <c r="J114" s="74"/>
      <c r="K114" s="19"/>
    </row>
    <row r="115" spans="1:11" ht="46.5" x14ac:dyDescent="0.7">
      <c r="A115" s="4"/>
      <c r="B115" s="78"/>
      <c r="C115" s="78"/>
      <c r="D115" s="21"/>
      <c r="E115" s="20"/>
      <c r="F115" s="20"/>
      <c r="G115" s="20"/>
      <c r="H115" s="78"/>
      <c r="I115" s="78"/>
      <c r="J115" s="78"/>
      <c r="K115" s="19"/>
    </row>
    <row r="116" spans="1:11" ht="46.5" x14ac:dyDescent="0.7">
      <c r="A116" s="4"/>
      <c r="B116" s="79"/>
      <c r="C116" s="79"/>
      <c r="D116" s="17"/>
      <c r="E116" s="17"/>
      <c r="F116" s="17"/>
      <c r="G116" s="17"/>
      <c r="H116" s="79"/>
      <c r="I116" s="79"/>
      <c r="J116" s="79"/>
      <c r="K116" s="19"/>
    </row>
    <row r="117" spans="1:11" ht="46.5" x14ac:dyDescent="0.7">
      <c r="A117" s="4"/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ht="46.5" x14ac:dyDescent="0.7">
      <c r="A118" s="4"/>
      <c r="B118" s="76" t="s">
        <v>14</v>
      </c>
      <c r="C118" s="76"/>
      <c r="D118" s="76"/>
      <c r="E118" s="76"/>
      <c r="F118" s="76"/>
      <c r="G118" s="76"/>
      <c r="H118" s="76"/>
      <c r="I118" s="76"/>
      <c r="J118" s="76"/>
      <c r="K118" s="19"/>
    </row>
    <row r="119" spans="1:11" ht="46.5" x14ac:dyDescent="0.7">
      <c r="A119" s="4"/>
      <c r="B119" s="77" t="s">
        <v>12</v>
      </c>
      <c r="C119" s="77"/>
      <c r="D119" s="77"/>
      <c r="E119" s="77"/>
      <c r="F119" s="77"/>
      <c r="G119" s="77"/>
      <c r="H119" s="77"/>
      <c r="I119" s="77"/>
      <c r="J119" s="77"/>
      <c r="K119" s="19"/>
    </row>
    <row r="120" spans="1:11" ht="46.5" x14ac:dyDescent="0.7">
      <c r="A120" s="4"/>
      <c r="B120" s="76" t="s">
        <v>13</v>
      </c>
      <c r="C120" s="76"/>
      <c r="D120" s="76"/>
      <c r="E120" s="76"/>
      <c r="F120" s="76"/>
      <c r="G120" s="76"/>
      <c r="H120" s="76"/>
      <c r="I120" s="76"/>
      <c r="J120" s="76"/>
      <c r="K120" s="19"/>
    </row>
    <row r="121" spans="1:11" x14ac:dyDescent="0.4">
      <c r="A121" s="4"/>
      <c r="B121" s="73"/>
      <c r="C121" s="73"/>
      <c r="D121" s="73"/>
      <c r="E121" s="12"/>
      <c r="F121" s="12"/>
      <c r="G121" s="12"/>
    </row>
    <row r="122" spans="1:11" x14ac:dyDescent="0.4">
      <c r="B122" s="72"/>
      <c r="C122" s="72"/>
      <c r="D122" s="72"/>
      <c r="E122" s="72"/>
      <c r="F122" s="72"/>
      <c r="G122" s="72"/>
    </row>
  </sheetData>
  <mergeCells count="21">
    <mergeCell ref="A6:J6"/>
    <mergeCell ref="A7:J7"/>
    <mergeCell ref="A8:J8"/>
    <mergeCell ref="A9:J9"/>
    <mergeCell ref="B114:C114"/>
    <mergeCell ref="H114:J114"/>
    <mergeCell ref="A102:E102"/>
    <mergeCell ref="B122:D122"/>
    <mergeCell ref="E122:G122"/>
    <mergeCell ref="B121:D121"/>
    <mergeCell ref="B112:C112"/>
    <mergeCell ref="H112:J112"/>
    <mergeCell ref="B113:C113"/>
    <mergeCell ref="H113:J113"/>
    <mergeCell ref="B118:J118"/>
    <mergeCell ref="B119:J119"/>
    <mergeCell ref="B115:C115"/>
    <mergeCell ref="H115:J115"/>
    <mergeCell ref="B116:C116"/>
    <mergeCell ref="H116:J116"/>
    <mergeCell ref="B120:J1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fitToHeight="0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9"/>
  <sheetViews>
    <sheetView topLeftCell="A61" workbookViewId="0">
      <selection activeCell="C80" sqref="C80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4" width="15.7109375" style="1" customWidth="1"/>
    <col min="5" max="5" width="16.140625" style="1" customWidth="1"/>
    <col min="6" max="6" width="16" style="1" customWidth="1"/>
    <col min="7" max="7" width="19.7109375" style="1" customWidth="1"/>
    <col min="8" max="8" width="14.28515625" style="1" customWidth="1"/>
    <col min="9" max="9" width="15" style="1" customWidth="1"/>
  </cols>
  <sheetData>
    <row r="2" spans="1:3" ht="15.75" x14ac:dyDescent="0.25">
      <c r="A2" s="43" t="s">
        <v>25</v>
      </c>
    </row>
    <row r="4" spans="1:3" x14ac:dyDescent="0.25">
      <c r="A4" s="1" t="s">
        <v>38</v>
      </c>
      <c r="B4" s="1">
        <v>175140.72</v>
      </c>
      <c r="C4" s="1">
        <v>168404.54</v>
      </c>
    </row>
    <row r="5" spans="1:3" x14ac:dyDescent="0.25">
      <c r="A5" s="1" t="s">
        <v>40</v>
      </c>
      <c r="B5" s="1">
        <v>79800</v>
      </c>
      <c r="C5" s="1">
        <v>77467.45</v>
      </c>
    </row>
    <row r="6" spans="1:3" x14ac:dyDescent="0.25">
      <c r="A6" s="1" t="s">
        <v>42</v>
      </c>
      <c r="B6" s="1">
        <v>39900</v>
      </c>
      <c r="C6" s="1">
        <v>37905</v>
      </c>
    </row>
    <row r="7" spans="1:3" x14ac:dyDescent="0.25">
      <c r="A7" s="1" t="s">
        <v>44</v>
      </c>
      <c r="B7" s="1">
        <v>65378.3</v>
      </c>
      <c r="C7" s="1">
        <v>62608.03</v>
      </c>
    </row>
    <row r="8" spans="1:3" x14ac:dyDescent="0.25">
      <c r="A8" s="1" t="s">
        <v>45</v>
      </c>
      <c r="B8" s="1">
        <v>5310</v>
      </c>
      <c r="C8" s="1">
        <v>5085</v>
      </c>
    </row>
    <row r="9" spans="1:3" x14ac:dyDescent="0.25">
      <c r="A9" s="1" t="s">
        <v>46</v>
      </c>
      <c r="B9" s="1">
        <v>221646.8</v>
      </c>
      <c r="C9" s="1">
        <v>212254.99</v>
      </c>
    </row>
    <row r="10" spans="1:3" x14ac:dyDescent="0.25">
      <c r="A10" s="1" t="s">
        <v>47</v>
      </c>
      <c r="B10" s="1">
        <v>119984.76</v>
      </c>
      <c r="C10" s="1">
        <v>114900.66</v>
      </c>
    </row>
    <row r="11" spans="1:3" x14ac:dyDescent="0.25">
      <c r="A11" s="1" t="s">
        <v>48</v>
      </c>
      <c r="B11" s="1">
        <v>10502</v>
      </c>
      <c r="C11" s="1">
        <v>10057</v>
      </c>
    </row>
    <row r="12" spans="1:3" x14ac:dyDescent="0.25">
      <c r="A12" s="1" t="s">
        <v>158</v>
      </c>
      <c r="B12" s="1">
        <v>43660</v>
      </c>
      <c r="C12" s="1">
        <v>41810</v>
      </c>
    </row>
    <row r="13" spans="1:3" x14ac:dyDescent="0.25">
      <c r="A13" s="1" t="s">
        <v>80</v>
      </c>
      <c r="B13" s="1">
        <v>103899.89</v>
      </c>
      <c r="C13" s="1">
        <v>99497.35</v>
      </c>
    </row>
    <row r="14" spans="1:3" x14ac:dyDescent="0.25">
      <c r="A14" s="1" t="s">
        <v>163</v>
      </c>
      <c r="B14" s="1">
        <v>43748.5</v>
      </c>
      <c r="C14" s="1">
        <v>41894.75</v>
      </c>
    </row>
    <row r="15" spans="1:3" x14ac:dyDescent="0.25">
      <c r="A15" s="1" t="s">
        <v>49</v>
      </c>
      <c r="B15" s="1">
        <v>72219.399999999994</v>
      </c>
      <c r="C15" s="1">
        <v>68963.899999999994</v>
      </c>
    </row>
    <row r="16" spans="1:3" x14ac:dyDescent="0.25">
      <c r="A16" s="1" t="s">
        <v>50</v>
      </c>
      <c r="B16" s="1">
        <v>182900</v>
      </c>
      <c r="C16" s="1">
        <v>175150</v>
      </c>
    </row>
    <row r="17" spans="1:3" x14ac:dyDescent="0.25">
      <c r="A17" s="1" t="s">
        <v>51</v>
      </c>
      <c r="B17" s="1">
        <v>35826.57</v>
      </c>
      <c r="C17" s="1">
        <v>34308.5</v>
      </c>
    </row>
    <row r="18" spans="1:3" x14ac:dyDescent="0.25">
      <c r="A18" s="1" t="s">
        <v>52</v>
      </c>
      <c r="B18" s="1">
        <v>218603.85</v>
      </c>
      <c r="C18" s="1">
        <v>209340.98</v>
      </c>
    </row>
    <row r="19" spans="1:3" x14ac:dyDescent="0.25">
      <c r="A19" s="1" t="s">
        <v>53</v>
      </c>
      <c r="B19" s="1">
        <v>20400</v>
      </c>
      <c r="C19" s="1">
        <v>19380</v>
      </c>
    </row>
    <row r="20" spans="1:3" x14ac:dyDescent="0.25">
      <c r="A20" s="1" t="s">
        <v>104</v>
      </c>
      <c r="B20" s="1">
        <v>129670.2</v>
      </c>
      <c r="C20" s="1">
        <v>124175.7</v>
      </c>
    </row>
    <row r="21" spans="1:3" x14ac:dyDescent="0.25">
      <c r="A21" s="1" t="s">
        <v>59</v>
      </c>
      <c r="B21" s="1">
        <v>81095.5</v>
      </c>
      <c r="C21" s="1">
        <v>79274.25</v>
      </c>
    </row>
    <row r="22" spans="1:3" x14ac:dyDescent="0.25">
      <c r="A22" s="1" t="s">
        <v>60</v>
      </c>
      <c r="B22" s="1">
        <v>978397</v>
      </c>
      <c r="C22" s="1">
        <v>936939.5</v>
      </c>
    </row>
    <row r="23" spans="1:3" x14ac:dyDescent="0.25">
      <c r="A23" s="1" t="s">
        <v>61</v>
      </c>
      <c r="B23" s="1">
        <v>245086</v>
      </c>
      <c r="C23" s="1">
        <v>234701</v>
      </c>
    </row>
    <row r="24" spans="1:3" x14ac:dyDescent="0.25">
      <c r="A24" s="1" t="s">
        <v>24</v>
      </c>
      <c r="B24" s="1">
        <v>440700.2</v>
      </c>
      <c r="C24" s="1">
        <v>418665.19</v>
      </c>
    </row>
    <row r="25" spans="1:3" x14ac:dyDescent="0.25">
      <c r="A25" s="1" t="s">
        <v>62</v>
      </c>
      <c r="B25" s="1">
        <v>719.63</v>
      </c>
      <c r="C25" s="1">
        <v>683.65</v>
      </c>
    </row>
    <row r="26" spans="1:3" x14ac:dyDescent="0.25">
      <c r="A26" s="1" t="s">
        <v>40</v>
      </c>
      <c r="B26" s="1">
        <v>225115</v>
      </c>
      <c r="C26" s="1">
        <v>218938.7</v>
      </c>
    </row>
    <row r="27" spans="1:3" x14ac:dyDescent="0.25">
      <c r="A27" s="1" t="s">
        <v>65</v>
      </c>
      <c r="B27" s="1">
        <v>71036</v>
      </c>
      <c r="C27" s="1">
        <v>68026</v>
      </c>
    </row>
    <row r="28" spans="1:3" x14ac:dyDescent="0.25">
      <c r="A28" s="1" t="s">
        <v>119</v>
      </c>
      <c r="B28" s="1">
        <v>67260</v>
      </c>
      <c r="C28" s="1">
        <v>64410</v>
      </c>
    </row>
    <row r="29" spans="1:3" x14ac:dyDescent="0.25">
      <c r="A29" s="1" t="s">
        <v>115</v>
      </c>
      <c r="B29" s="1">
        <v>12390</v>
      </c>
      <c r="C29" s="1">
        <v>11865</v>
      </c>
    </row>
    <row r="30" spans="1:3" x14ac:dyDescent="0.25">
      <c r="A30" s="1" t="s">
        <v>68</v>
      </c>
      <c r="B30" s="1">
        <v>3100</v>
      </c>
      <c r="C30" s="1">
        <v>2945</v>
      </c>
    </row>
    <row r="31" spans="1:3" x14ac:dyDescent="0.25">
      <c r="A31" s="1" t="s">
        <v>50</v>
      </c>
      <c r="B31" s="1">
        <v>56050</v>
      </c>
      <c r="C31" s="1">
        <v>53675</v>
      </c>
    </row>
    <row r="32" spans="1:3" x14ac:dyDescent="0.25">
      <c r="A32" s="1" t="s">
        <v>77</v>
      </c>
      <c r="B32" s="1">
        <v>50010</v>
      </c>
      <c r="C32" s="1">
        <v>47509.5</v>
      </c>
    </row>
    <row r="33" spans="1:3" x14ac:dyDescent="0.25">
      <c r="A33" s="1" t="s">
        <v>83</v>
      </c>
      <c r="B33" s="1">
        <v>11800</v>
      </c>
      <c r="C33" s="1">
        <v>11300</v>
      </c>
    </row>
    <row r="34" spans="1:3" x14ac:dyDescent="0.25">
      <c r="A34" s="1" t="s">
        <v>73</v>
      </c>
      <c r="B34" s="1">
        <v>1500000</v>
      </c>
      <c r="C34" s="1">
        <v>1493132.61</v>
      </c>
    </row>
    <row r="35" spans="1:3" x14ac:dyDescent="0.25">
      <c r="A35" s="1" t="s">
        <v>80</v>
      </c>
      <c r="B35" s="1">
        <v>206824.37</v>
      </c>
      <c r="C35" s="1">
        <v>198060.63</v>
      </c>
    </row>
    <row r="36" spans="1:3" x14ac:dyDescent="0.25">
      <c r="A36" s="1" t="s">
        <v>33</v>
      </c>
      <c r="B36" s="1">
        <v>17200.68</v>
      </c>
      <c r="C36" s="1">
        <v>16471.84</v>
      </c>
    </row>
    <row r="37" spans="1:3" x14ac:dyDescent="0.25">
      <c r="A37" s="1" t="s">
        <v>84</v>
      </c>
      <c r="B37" s="1">
        <v>48054.32</v>
      </c>
      <c r="C37" s="1">
        <v>46018.12</v>
      </c>
    </row>
    <row r="38" spans="1:3" x14ac:dyDescent="0.25">
      <c r="A38" s="1" t="s">
        <v>190</v>
      </c>
      <c r="B38" s="1">
        <v>51400.800000000003</v>
      </c>
      <c r="C38" s="1">
        <v>49222.8</v>
      </c>
    </row>
    <row r="39" spans="1:3" x14ac:dyDescent="0.25">
      <c r="A39" s="1" t="s">
        <v>191</v>
      </c>
      <c r="B39" s="1">
        <v>634640.64000000001</v>
      </c>
      <c r="C39" s="1">
        <v>582566.49</v>
      </c>
    </row>
    <row r="40" spans="1:3" x14ac:dyDescent="0.25">
      <c r="A40" s="1" t="s">
        <v>194</v>
      </c>
      <c r="B40" s="1">
        <v>13688</v>
      </c>
      <c r="C40" s="1">
        <v>13108</v>
      </c>
    </row>
    <row r="41" spans="1:3" x14ac:dyDescent="0.25">
      <c r="A41" s="1" t="s">
        <v>208</v>
      </c>
      <c r="B41" s="1">
        <v>14750</v>
      </c>
      <c r="C41" s="1">
        <v>14125</v>
      </c>
    </row>
    <row r="42" spans="1:3" x14ac:dyDescent="0.25">
      <c r="A42" s="1" t="s">
        <v>196</v>
      </c>
      <c r="B42" s="1">
        <v>18408</v>
      </c>
      <c r="C42" s="1">
        <v>17628</v>
      </c>
    </row>
    <row r="43" spans="1:3" x14ac:dyDescent="0.25">
      <c r="A43" s="1" t="s">
        <v>212</v>
      </c>
      <c r="B43" s="1">
        <v>227940.01</v>
      </c>
      <c r="C43" s="1">
        <v>218281.54</v>
      </c>
    </row>
    <row r="44" spans="1:3" x14ac:dyDescent="0.25">
      <c r="A44" s="1" t="s">
        <v>45</v>
      </c>
      <c r="B44" s="1">
        <v>5310</v>
      </c>
      <c r="C44" s="1">
        <v>5085</v>
      </c>
    </row>
    <row r="45" spans="1:3" x14ac:dyDescent="0.25">
      <c r="A45" s="1" t="s">
        <v>49</v>
      </c>
      <c r="B45" s="1">
        <v>53044.4</v>
      </c>
      <c r="C45" s="1">
        <v>50601.4</v>
      </c>
    </row>
    <row r="46" spans="1:3" x14ac:dyDescent="0.25">
      <c r="A46" s="1" t="s">
        <v>198</v>
      </c>
      <c r="B46" s="1">
        <v>19000</v>
      </c>
      <c r="C46" s="1">
        <v>18050</v>
      </c>
    </row>
    <row r="47" spans="1:3" x14ac:dyDescent="0.25">
      <c r="A47" s="1" t="s">
        <v>245</v>
      </c>
      <c r="B47" s="1">
        <v>41209.919999999998</v>
      </c>
      <c r="C47" s="1">
        <v>39149.42</v>
      </c>
    </row>
    <row r="48" spans="1:3" x14ac:dyDescent="0.25">
      <c r="A48" s="1" t="s">
        <v>194</v>
      </c>
      <c r="B48" s="1">
        <v>200615.48</v>
      </c>
      <c r="C48" s="1">
        <v>192114.83</v>
      </c>
    </row>
    <row r="49" spans="1:4" ht="15.75" thickBot="1" x14ac:dyDescent="0.3">
      <c r="A49" s="1" t="s">
        <v>194</v>
      </c>
      <c r="B49" s="15">
        <v>13688</v>
      </c>
      <c r="C49" s="1">
        <v>13108</v>
      </c>
    </row>
    <row r="50" spans="1:4" ht="15.75" thickBot="1" x14ac:dyDescent="0.3">
      <c r="A50" s="47" t="s">
        <v>30</v>
      </c>
      <c r="B50" s="48">
        <f>SUM(B4:B49)</f>
        <v>6877124.9400000004</v>
      </c>
      <c r="C50" s="48">
        <f>SUM(C4:C49)</f>
        <v>6618860.3200000003</v>
      </c>
    </row>
    <row r="51" spans="1:4" x14ac:dyDescent="0.25">
      <c r="B51" s="1">
        <v>1362652.19</v>
      </c>
      <c r="C51" s="1">
        <v>1362652.19</v>
      </c>
    </row>
    <row r="52" spans="1:4" x14ac:dyDescent="0.25">
      <c r="B52" s="1">
        <v>38114</v>
      </c>
      <c r="C52" s="1">
        <v>38114</v>
      </c>
    </row>
    <row r="53" spans="1:4" x14ac:dyDescent="0.25">
      <c r="B53" s="65">
        <f>+B50-B51-B52</f>
        <v>5476358.75</v>
      </c>
      <c r="C53" s="1">
        <f>+C50-C51-C52</f>
        <v>5218094.1300000008</v>
      </c>
    </row>
    <row r="54" spans="1:4" x14ac:dyDescent="0.25">
      <c r="B54" s="66"/>
    </row>
    <row r="55" spans="1:4" x14ac:dyDescent="0.25">
      <c r="B55" s="66"/>
    </row>
    <row r="56" spans="1:4" ht="15.75" x14ac:dyDescent="0.25">
      <c r="A56" s="43" t="s">
        <v>26</v>
      </c>
      <c r="B56" s="14"/>
      <c r="C56" s="14"/>
      <c r="D56" s="14"/>
    </row>
    <row r="57" spans="1:4" x14ac:dyDescent="0.25">
      <c r="A57" s="1" t="s">
        <v>54</v>
      </c>
      <c r="B57" s="1">
        <v>4500</v>
      </c>
      <c r="C57" s="1">
        <v>4050</v>
      </c>
    </row>
    <row r="58" spans="1:4" x14ac:dyDescent="0.25">
      <c r="A58" s="1" t="s">
        <v>54</v>
      </c>
      <c r="B58" s="1">
        <v>3000</v>
      </c>
      <c r="C58" s="1">
        <v>2700</v>
      </c>
    </row>
    <row r="59" spans="1:4" x14ac:dyDescent="0.25">
      <c r="A59" s="1" t="s">
        <v>55</v>
      </c>
      <c r="B59" s="1">
        <v>3000</v>
      </c>
      <c r="C59" s="1">
        <v>2700</v>
      </c>
    </row>
    <row r="60" spans="1:4" x14ac:dyDescent="0.25">
      <c r="A60" s="1" t="s">
        <v>55</v>
      </c>
      <c r="B60" s="1">
        <v>3000</v>
      </c>
      <c r="C60" s="1">
        <v>2700</v>
      </c>
    </row>
    <row r="61" spans="1:4" x14ac:dyDescent="0.25">
      <c r="A61" s="1" t="s">
        <v>56</v>
      </c>
      <c r="B61" s="1">
        <v>3000</v>
      </c>
      <c r="C61" s="1">
        <v>2700</v>
      </c>
    </row>
    <row r="62" spans="1:4" x14ac:dyDescent="0.25">
      <c r="A62" s="1" t="s">
        <v>57</v>
      </c>
      <c r="B62" s="1">
        <v>3000</v>
      </c>
      <c r="C62" s="1">
        <v>2700</v>
      </c>
    </row>
    <row r="63" spans="1:4" x14ac:dyDescent="0.25">
      <c r="A63" s="1" t="s">
        <v>63</v>
      </c>
      <c r="B63" s="1">
        <v>4720</v>
      </c>
      <c r="C63" s="1">
        <v>3600</v>
      </c>
    </row>
    <row r="64" spans="1:4" x14ac:dyDescent="0.25">
      <c r="A64" s="1" t="s">
        <v>56</v>
      </c>
      <c r="B64" s="1">
        <v>3000</v>
      </c>
      <c r="C64" s="1">
        <v>2700</v>
      </c>
    </row>
    <row r="65" spans="1:3" x14ac:dyDescent="0.25">
      <c r="A65" s="1" t="s">
        <v>66</v>
      </c>
      <c r="B65" s="1">
        <v>3000</v>
      </c>
      <c r="C65" s="1">
        <v>2700</v>
      </c>
    </row>
    <row r="66" spans="1:3" x14ac:dyDescent="0.25">
      <c r="A66" s="1" t="s">
        <v>67</v>
      </c>
      <c r="B66" s="1">
        <v>3000</v>
      </c>
      <c r="C66" s="1">
        <v>2700</v>
      </c>
    </row>
    <row r="67" spans="1:3" x14ac:dyDescent="0.25">
      <c r="A67" s="1" t="s">
        <v>107</v>
      </c>
      <c r="B67" s="1">
        <v>16520</v>
      </c>
      <c r="C67" s="1">
        <v>12600</v>
      </c>
    </row>
    <row r="68" spans="1:3" x14ac:dyDescent="0.25">
      <c r="A68" s="1" t="s">
        <v>109</v>
      </c>
      <c r="B68" s="1">
        <v>150000</v>
      </c>
      <c r="C68" s="1">
        <v>114406.78</v>
      </c>
    </row>
    <row r="69" spans="1:3" x14ac:dyDescent="0.25">
      <c r="A69" s="1" t="s">
        <v>193</v>
      </c>
      <c r="B69" s="1">
        <v>9000</v>
      </c>
      <c r="C69" s="1">
        <v>8100</v>
      </c>
    </row>
    <row r="70" spans="1:3" x14ac:dyDescent="0.25">
      <c r="A70" s="1" t="s">
        <v>224</v>
      </c>
      <c r="B70" s="1">
        <v>3000</v>
      </c>
      <c r="C70" s="1">
        <v>2700</v>
      </c>
    </row>
    <row r="71" spans="1:3" x14ac:dyDescent="0.25">
      <c r="A71" s="1" t="s">
        <v>230</v>
      </c>
      <c r="B71" s="1">
        <v>4500</v>
      </c>
      <c r="C71" s="1">
        <v>4050</v>
      </c>
    </row>
    <row r="72" spans="1:3" x14ac:dyDescent="0.25">
      <c r="A72" s="1" t="s">
        <v>220</v>
      </c>
      <c r="B72" s="1">
        <v>6000</v>
      </c>
      <c r="C72" s="1">
        <v>5400</v>
      </c>
    </row>
    <row r="73" spans="1:3" x14ac:dyDescent="0.25">
      <c r="A73" s="1" t="s">
        <v>250</v>
      </c>
      <c r="B73" s="1">
        <v>4720</v>
      </c>
      <c r="C73" s="1">
        <v>3600</v>
      </c>
    </row>
    <row r="74" spans="1:3" x14ac:dyDescent="0.25">
      <c r="A74" s="1" t="s">
        <v>234</v>
      </c>
      <c r="B74" s="15">
        <v>3000</v>
      </c>
      <c r="C74" s="1">
        <v>2700</v>
      </c>
    </row>
    <row r="75" spans="1:3" x14ac:dyDescent="0.25">
      <c r="A75" s="1" t="s">
        <v>235</v>
      </c>
      <c r="B75" s="15">
        <v>3000</v>
      </c>
      <c r="C75" s="1">
        <v>2700</v>
      </c>
    </row>
    <row r="76" spans="1:3" x14ac:dyDescent="0.25">
      <c r="A76" s="1" t="s">
        <v>57</v>
      </c>
      <c r="B76" s="15">
        <v>6000</v>
      </c>
      <c r="C76" s="1">
        <v>5400</v>
      </c>
    </row>
    <row r="77" spans="1:3" x14ac:dyDescent="0.25">
      <c r="A77" s="1" t="s">
        <v>254</v>
      </c>
      <c r="B77" s="15">
        <v>4400</v>
      </c>
      <c r="C77" s="1">
        <v>3960</v>
      </c>
    </row>
    <row r="78" spans="1:3" x14ac:dyDescent="0.25">
      <c r="A78" s="1" t="s">
        <v>239</v>
      </c>
      <c r="B78" s="1">
        <v>120000</v>
      </c>
      <c r="C78" s="1">
        <v>91525.42</v>
      </c>
    </row>
    <row r="79" spans="1:3" ht="15.75" thickBot="1" x14ac:dyDescent="0.3">
      <c r="A79" s="1" t="s">
        <v>262</v>
      </c>
      <c r="B79" s="1">
        <v>50000</v>
      </c>
      <c r="C79" s="1">
        <v>45000</v>
      </c>
    </row>
    <row r="80" spans="1:3" ht="15.75" thickBot="1" x14ac:dyDescent="0.3">
      <c r="A80" s="47" t="s">
        <v>30</v>
      </c>
      <c r="B80" s="48">
        <f>SUM(B57:B79)</f>
        <v>413360</v>
      </c>
      <c r="C80" s="48">
        <f>SUM(C57:C79)</f>
        <v>331392.2</v>
      </c>
    </row>
    <row r="81" spans="1:4" x14ac:dyDescent="0.25">
      <c r="A81" s="63"/>
      <c r="B81" s="64"/>
      <c r="C81" s="64"/>
    </row>
    <row r="82" spans="1:4" x14ac:dyDescent="0.25">
      <c r="A82" s="63"/>
      <c r="B82" s="64"/>
      <c r="C82" s="64"/>
    </row>
    <row r="83" spans="1:4" x14ac:dyDescent="0.25">
      <c r="A83" s="67" t="s">
        <v>231</v>
      </c>
      <c r="B83" s="64"/>
      <c r="C83" s="64"/>
    </row>
    <row r="84" spans="1:4" x14ac:dyDescent="0.25">
      <c r="A84" s="1" t="s">
        <v>192</v>
      </c>
      <c r="B84" s="1">
        <v>56640</v>
      </c>
      <c r="C84" s="1">
        <v>47040</v>
      </c>
    </row>
    <row r="85" spans="1:4" x14ac:dyDescent="0.25">
      <c r="A85" s="63" t="s">
        <v>257</v>
      </c>
      <c r="B85" s="64">
        <v>5714.34</v>
      </c>
      <c r="C85" s="64">
        <v>5600.05</v>
      </c>
    </row>
    <row r="86" spans="1:4" x14ac:dyDescent="0.25">
      <c r="A86" s="68" t="s">
        <v>30</v>
      </c>
      <c r="B86" s="69">
        <f>SUM(B84:B85)</f>
        <v>62354.34</v>
      </c>
      <c r="C86" s="70">
        <f>SUM(C84:C85)</f>
        <v>52640.05</v>
      </c>
    </row>
    <row r="87" spans="1:4" x14ac:dyDescent="0.25">
      <c r="A87" s="1"/>
    </row>
    <row r="88" spans="1:4" x14ac:dyDescent="0.25">
      <c r="A88" s="1"/>
    </row>
    <row r="89" spans="1:4" x14ac:dyDescent="0.25">
      <c r="A89" s="13"/>
      <c r="B89" s="14"/>
      <c r="C89" s="14"/>
      <c r="D89" s="14"/>
    </row>
    <row r="90" spans="1:4" x14ac:dyDescent="0.25">
      <c r="A90" s="46" t="s">
        <v>35</v>
      </c>
      <c r="B90" s="14"/>
      <c r="C90" s="14"/>
      <c r="D90" s="14"/>
    </row>
    <row r="91" spans="1:4" ht="15.75" thickBot="1" x14ac:dyDescent="0.3">
      <c r="A91" t="s">
        <v>109</v>
      </c>
      <c r="B91" s="42"/>
      <c r="C91" s="42"/>
      <c r="D91" s="14"/>
    </row>
    <row r="92" spans="1:4" ht="15.75" thickBot="1" x14ac:dyDescent="0.3">
      <c r="A92" s="47" t="s">
        <v>30</v>
      </c>
      <c r="B92" s="48">
        <f>SUM(B91)</f>
        <v>0</v>
      </c>
      <c r="C92" s="49">
        <f>SUM(C91)</f>
        <v>0</v>
      </c>
      <c r="D92" s="14"/>
    </row>
    <row r="93" spans="1:4" x14ac:dyDescent="0.25">
      <c r="A93" s="13"/>
      <c r="B93" s="14"/>
      <c r="C93" s="14"/>
      <c r="D93" s="14"/>
    </row>
    <row r="94" spans="1:4" ht="15.75" x14ac:dyDescent="0.25">
      <c r="A94" s="43" t="s">
        <v>29</v>
      </c>
    </row>
    <row r="95" spans="1:4" ht="15.75" thickBot="1" x14ac:dyDescent="0.3"/>
    <row r="96" spans="1:4" ht="15.75" thickBot="1" x14ac:dyDescent="0.3">
      <c r="A96" s="47" t="s">
        <v>30</v>
      </c>
      <c r="B96" s="48"/>
      <c r="C96" s="49"/>
      <c r="D96" s="14"/>
    </row>
    <row r="97" spans="1:4" x14ac:dyDescent="0.25">
      <c r="A97" s="13"/>
      <c r="B97" s="14"/>
      <c r="C97" s="14"/>
      <c r="D97" s="14"/>
    </row>
    <row r="98" spans="1:4" x14ac:dyDescent="0.25">
      <c r="A98" s="13"/>
      <c r="B98" s="14"/>
      <c r="C98" s="14"/>
      <c r="D98" s="14"/>
    </row>
    <row r="99" spans="1:4" x14ac:dyDescent="0.25">
      <c r="A99" s="13"/>
      <c r="B99" s="14"/>
      <c r="C99" s="14"/>
      <c r="D99" s="14"/>
    </row>
    <row r="100" spans="1:4" ht="15.75" x14ac:dyDescent="0.25">
      <c r="A100" s="43" t="s">
        <v>27</v>
      </c>
      <c r="B100" s="14"/>
      <c r="C100" s="14"/>
      <c r="D100" s="14"/>
    </row>
    <row r="101" spans="1:4" x14ac:dyDescent="0.25">
      <c r="A101" s="1" t="s">
        <v>23</v>
      </c>
      <c r="B101" s="1">
        <v>3648988.5</v>
      </c>
      <c r="C101" s="1">
        <v>3648988.5</v>
      </c>
    </row>
    <row r="102" spans="1:4" x14ac:dyDescent="0.25">
      <c r="A102" s="1" t="s">
        <v>150</v>
      </c>
      <c r="B102" s="1">
        <v>16328</v>
      </c>
      <c r="C102" s="1">
        <v>16328</v>
      </c>
    </row>
    <row r="103" spans="1:4" x14ac:dyDescent="0.25">
      <c r="A103" s="1" t="s">
        <v>148</v>
      </c>
      <c r="B103" s="1">
        <v>221161.83</v>
      </c>
      <c r="C103" s="1">
        <v>221161.85</v>
      </c>
    </row>
    <row r="104" spans="1:4" x14ac:dyDescent="0.25">
      <c r="A104" s="1" t="s">
        <v>149</v>
      </c>
      <c r="B104" s="1">
        <v>269332.74</v>
      </c>
      <c r="C104" s="1">
        <v>269332.74</v>
      </c>
    </row>
    <row r="105" spans="1:4" x14ac:dyDescent="0.25">
      <c r="A105" s="1" t="s">
        <v>41</v>
      </c>
      <c r="B105" s="1">
        <v>50000</v>
      </c>
      <c r="C105" s="1">
        <v>50000</v>
      </c>
    </row>
    <row r="106" spans="1:4" x14ac:dyDescent="0.25">
      <c r="A106" s="1" t="s">
        <v>43</v>
      </c>
      <c r="B106" s="1">
        <v>29257.27</v>
      </c>
      <c r="C106" s="1">
        <v>29257.27</v>
      </c>
    </row>
    <row r="107" spans="1:4" x14ac:dyDescent="0.25">
      <c r="A107" s="1" t="s">
        <v>100</v>
      </c>
      <c r="B107" s="1">
        <v>1500</v>
      </c>
      <c r="C107" s="1">
        <v>1500</v>
      </c>
    </row>
    <row r="108" spans="1:4" x14ac:dyDescent="0.25">
      <c r="A108" s="1" t="s">
        <v>34</v>
      </c>
      <c r="B108" s="1">
        <v>21055.919999999998</v>
      </c>
      <c r="C108" s="1">
        <v>21055.919999999998</v>
      </c>
    </row>
    <row r="109" spans="1:4" x14ac:dyDescent="0.25">
      <c r="A109" s="1" t="s">
        <v>58</v>
      </c>
      <c r="B109" s="1">
        <v>1056449.6299999999</v>
      </c>
      <c r="C109" s="1">
        <v>1056449.6299999999</v>
      </c>
    </row>
    <row r="110" spans="1:4" x14ac:dyDescent="0.25">
      <c r="A110" s="1" t="s">
        <v>39</v>
      </c>
      <c r="B110" s="1">
        <v>207908.66</v>
      </c>
      <c r="C110" s="1">
        <v>207908.66</v>
      </c>
    </row>
    <row r="111" spans="1:4" x14ac:dyDescent="0.25">
      <c r="A111" s="1" t="s">
        <v>39</v>
      </c>
      <c r="B111" s="1">
        <v>261410.62</v>
      </c>
      <c r="C111" s="1">
        <v>261410.62</v>
      </c>
    </row>
    <row r="112" spans="1:4" x14ac:dyDescent="0.25">
      <c r="A112" s="1" t="s">
        <v>39</v>
      </c>
      <c r="B112" s="1">
        <v>16328</v>
      </c>
      <c r="C112" s="1">
        <v>16328</v>
      </c>
    </row>
    <row r="113" spans="1:5" x14ac:dyDescent="0.25">
      <c r="A113" s="1" t="s">
        <v>64</v>
      </c>
      <c r="B113" s="1">
        <v>61688.26</v>
      </c>
      <c r="C113" s="1">
        <v>61888.26</v>
      </c>
    </row>
    <row r="114" spans="1:5" x14ac:dyDescent="0.25">
      <c r="A114" s="1" t="s">
        <v>34</v>
      </c>
      <c r="B114" s="1">
        <v>36445.07</v>
      </c>
      <c r="C114" s="1">
        <v>36445.07</v>
      </c>
    </row>
    <row r="115" spans="1:5" x14ac:dyDescent="0.25">
      <c r="A115" s="1" t="s">
        <v>32</v>
      </c>
      <c r="B115" s="1">
        <v>17580.53</v>
      </c>
      <c r="C115" s="1">
        <v>17580.53</v>
      </c>
    </row>
    <row r="116" spans="1:5" x14ac:dyDescent="0.25">
      <c r="A116" s="1" t="s">
        <v>100</v>
      </c>
      <c r="B116" s="1">
        <v>12600</v>
      </c>
      <c r="C116" s="1">
        <v>12600</v>
      </c>
    </row>
    <row r="117" spans="1:5" x14ac:dyDescent="0.25">
      <c r="A117" s="1" t="s">
        <v>195</v>
      </c>
      <c r="B117" s="1">
        <v>25000</v>
      </c>
      <c r="C117" s="1">
        <v>25000</v>
      </c>
    </row>
    <row r="118" spans="1:5" x14ac:dyDescent="0.25">
      <c r="A118" s="1" t="s">
        <v>197</v>
      </c>
      <c r="B118" s="1">
        <v>70500.39</v>
      </c>
      <c r="C118" s="1">
        <v>70500.39</v>
      </c>
    </row>
    <row r="119" spans="1:5" ht="15.75" thickBot="1" x14ac:dyDescent="0.3">
      <c r="A119" s="1" t="s">
        <v>236</v>
      </c>
      <c r="B119" s="1">
        <v>70000</v>
      </c>
      <c r="C119" s="1">
        <v>70000</v>
      </c>
    </row>
    <row r="120" spans="1:5" ht="15.75" thickBot="1" x14ac:dyDescent="0.3">
      <c r="A120" s="47" t="s">
        <v>30</v>
      </c>
      <c r="B120" s="48">
        <f>SUM(B101:B119)</f>
        <v>6093535.4199999999</v>
      </c>
      <c r="C120" s="48">
        <f>SUM(C101:C119)</f>
        <v>6093735.4399999995</v>
      </c>
      <c r="D120" s="14"/>
      <c r="E120" s="14"/>
    </row>
    <row r="123" spans="1:5" ht="15.75" x14ac:dyDescent="0.25">
      <c r="A123" s="43" t="s">
        <v>28</v>
      </c>
    </row>
    <row r="124" spans="1:5" ht="15.75" x14ac:dyDescent="0.25">
      <c r="A124" s="71" t="s">
        <v>232</v>
      </c>
      <c r="B124" s="1">
        <v>170000</v>
      </c>
      <c r="C124" s="1">
        <v>153000</v>
      </c>
    </row>
    <row r="125" spans="1:5" ht="16.5" thickBot="1" x14ac:dyDescent="0.3">
      <c r="A125" s="71" t="s">
        <v>232</v>
      </c>
      <c r="B125" s="1">
        <v>414000</v>
      </c>
      <c r="C125" s="1">
        <v>372600</v>
      </c>
    </row>
    <row r="126" spans="1:5" ht="15.75" thickBot="1" x14ac:dyDescent="0.3">
      <c r="A126" s="47" t="s">
        <v>30</v>
      </c>
      <c r="B126" s="48">
        <f>SUM(B124:B125)</f>
        <v>584000</v>
      </c>
      <c r="C126" s="48">
        <f>SUM(C124:C125)</f>
        <v>525600</v>
      </c>
    </row>
    <row r="127" spans="1:5" x14ac:dyDescent="0.25">
      <c r="A127" s="41"/>
      <c r="B127" s="42"/>
      <c r="C127" s="42"/>
      <c r="D127" s="42"/>
      <c r="E127" s="42"/>
    </row>
    <row r="129" spans="1:5" ht="15.75" thickBot="1" x14ac:dyDescent="0.3"/>
    <row r="130" spans="1:5" ht="15.75" thickBot="1" x14ac:dyDescent="0.3">
      <c r="A130" s="47" t="s">
        <v>31</v>
      </c>
      <c r="B130" s="48">
        <f>+B50+B80+B86+B92+B120</f>
        <v>13446374.699999999</v>
      </c>
      <c r="C130" s="48">
        <f>+C50+C80+C86+C92+C120</f>
        <v>13096628.01</v>
      </c>
    </row>
    <row r="131" spans="1:5" x14ac:dyDescent="0.25">
      <c r="A131" s="63"/>
      <c r="B131" s="64"/>
      <c r="C131" s="64"/>
    </row>
    <row r="132" spans="1:5" x14ac:dyDescent="0.25">
      <c r="A132" s="63"/>
      <c r="B132" s="64"/>
      <c r="C132" s="64"/>
    </row>
    <row r="133" spans="1:5" x14ac:dyDescent="0.25">
      <c r="A133" s="63"/>
      <c r="B133" s="64"/>
      <c r="C133" s="64"/>
    </row>
    <row r="136" spans="1:5" ht="15.75" x14ac:dyDescent="0.25">
      <c r="A136" t="s">
        <v>188</v>
      </c>
      <c r="B136" s="44">
        <v>13390660.359999999</v>
      </c>
      <c r="C136" s="44">
        <v>13046077.959999999</v>
      </c>
      <c r="D136" s="45"/>
      <c r="E136" s="45"/>
    </row>
    <row r="139" spans="1:5" x14ac:dyDescent="0.25">
      <c r="A139" t="s">
        <v>189</v>
      </c>
      <c r="B139" s="1">
        <f>+B53+B80+B84+B126</f>
        <v>6530358.75</v>
      </c>
      <c r="C139" s="1">
        <f>+C53+C80+C86+C126</f>
        <v>6127726.3800000008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2024-09-06T13:51:11Z</cp:lastPrinted>
  <dcterms:created xsi:type="dcterms:W3CDTF">2021-12-06T11:44:16Z</dcterms:created>
  <dcterms:modified xsi:type="dcterms:W3CDTF">2024-09-06T14:16:38Z</dcterms:modified>
</cp:coreProperties>
</file>